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icha\Documents\Doctor Who\DW Wilderness Years Books Checklist\"/>
    </mc:Choice>
  </mc:AlternateContent>
  <xr:revisionPtr revIDLastSave="0" documentId="13_ncr:1_{E970859C-0C79-46B8-BCE7-2D9C9B9AC241}" xr6:coauthVersionLast="47" xr6:coauthVersionMax="47" xr10:uidLastSave="{00000000-0000-0000-0000-000000000000}"/>
  <bookViews>
    <workbookView xWindow="-108" yWindow="-108" windowWidth="23256" windowHeight="12456" xr2:uid="{7C68B190-CFE2-420E-A01F-BC11EA0C6075}"/>
  </bookViews>
  <sheets>
    <sheet name="Virgin NAs" sheetId="1" r:id="rId1"/>
    <sheet name="Virgin MAs" sheetId="3" r:id="rId2"/>
    <sheet name="BBC EDAs" sheetId="4" r:id="rId3"/>
    <sheet name="BBC PDAs" sheetId="5" r:id="rId4"/>
    <sheet name="Telos &amp; Other Misc" sheetId="6" r:id="rId5"/>
    <sheet name="Reference &amp; Bios" sheetId="8" r:id="rId6"/>
    <sheet name="About" sheetId="7" r:id="rId7"/>
  </sheets>
  <definedNames>
    <definedName name="_xlnm._FilterDatabase" localSheetId="2" hidden="1">'BBC EDAs'!$A$3:$T$76</definedName>
    <definedName name="_xlnm._FilterDatabase" localSheetId="3" hidden="1">'BBC PDAs'!$A$3:$U$79</definedName>
    <definedName name="_xlnm._FilterDatabase" localSheetId="5" hidden="1">'Reference &amp; Bios'!$A$3:$P$69</definedName>
    <definedName name="_xlnm._FilterDatabase" localSheetId="4" hidden="1">'Telos &amp; Other Misc'!$A$3:$S$42</definedName>
    <definedName name="_xlnm._FilterDatabase" localSheetId="1" hidden="1">'Virgin MAs'!$A$3:$W$36</definedName>
    <definedName name="_xlnm._FilterDatabase" localSheetId="0" hidden="1">'Virgin NAs'!$A$3:$X$64</definedName>
    <definedName name="_xlnm.Print_Area" localSheetId="6">About!$A$1:$G$116</definedName>
    <definedName name="_xlnm.Print_Area" localSheetId="2">'BBC EDAs'!$A$1:$O$76</definedName>
    <definedName name="_xlnm.Print_Area" localSheetId="3">'BBC PDAs'!$A$1:$P$79</definedName>
    <definedName name="_xlnm.Print_Area" localSheetId="5">'Reference &amp; Bios'!$A$1:$O$69</definedName>
    <definedName name="_xlnm.Print_Area" localSheetId="4">'Telos &amp; Other Misc'!$A$1:$R$42</definedName>
    <definedName name="_xlnm.Print_Area" localSheetId="1">'Virgin MAs'!$A$1:$R$39</definedName>
    <definedName name="_xlnm.Print_Area" localSheetId="0">'Virgin NAs'!$A$1:$S$65</definedName>
    <definedName name="_xlnm.Print_Titles" localSheetId="6">About!$1:$2</definedName>
    <definedName name="_xlnm.Print_Titles" localSheetId="2">'BBC EDAs'!$1:$3</definedName>
    <definedName name="_xlnm.Print_Titles" localSheetId="3">'BBC PDAs'!$1:$3</definedName>
    <definedName name="_xlnm.Print_Titles" localSheetId="5">'Reference &amp; Bios'!$1:$3</definedName>
    <definedName name="_xlnm.Print_Titles" localSheetId="4">'Telos &amp; Other Misc'!$1:$3</definedName>
    <definedName name="_xlnm.Print_Titles" localSheetId="1">'Virgin MAs'!$1:$3</definedName>
    <definedName name="_xlnm.Print_Titles" localSheetId="0">'Virgin NAs'!$1:$3</definedName>
  </definedName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8" l="1"/>
  <c r="O1" i="8"/>
  <c r="R2" i="6"/>
  <c r="R1" i="6"/>
  <c r="S2" i="4"/>
  <c r="S1" i="4"/>
  <c r="V2" i="3"/>
  <c r="V1" i="3"/>
  <c r="R1" i="3"/>
  <c r="R2" i="3"/>
  <c r="W2" i="1"/>
  <c r="W1" i="1"/>
  <c r="S2" i="1"/>
  <c r="S1" i="1"/>
  <c r="T2" i="5"/>
  <c r="T1" i="5"/>
  <c r="P2" i="5"/>
  <c r="P1" i="5"/>
  <c r="O2" i="4"/>
  <c r="O1" i="4"/>
</calcChain>
</file>

<file path=xl/sharedStrings.xml><?xml version="1.0" encoding="utf-8"?>
<sst xmlns="http://schemas.openxmlformats.org/spreadsheetml/2006/main" count="3706" uniqueCount="1595">
  <si>
    <t>Title</t>
  </si>
  <si>
    <t>Release No.</t>
  </si>
  <si>
    <t>Year</t>
  </si>
  <si>
    <t>Author(s)</t>
  </si>
  <si>
    <t>Doctor(s)</t>
  </si>
  <si>
    <t>Companion(s)</t>
  </si>
  <si>
    <t>Notes</t>
  </si>
  <si>
    <t>Terrance Dicks</t>
  </si>
  <si>
    <t>2nd</t>
  </si>
  <si>
    <t>Jamie, Victoria</t>
  </si>
  <si>
    <t>***</t>
  </si>
  <si>
    <t>4th</t>
  </si>
  <si>
    <t>Sarah Jane</t>
  </si>
  <si>
    <t>**</t>
  </si>
  <si>
    <t>Romana I, K-9</t>
  </si>
  <si>
    <t>Sarah Jane, Harry</t>
  </si>
  <si>
    <t>3rd</t>
  </si>
  <si>
    <t>Liz, UNIT</t>
  </si>
  <si>
    <t>****</t>
  </si>
  <si>
    <t>Jo</t>
  </si>
  <si>
    <t>*****</t>
  </si>
  <si>
    <t>Jo, UNIT</t>
  </si>
  <si>
    <t>Romana II, K-9</t>
  </si>
  <si>
    <t>1st</t>
  </si>
  <si>
    <t>Ian, Barbara, Vicki</t>
  </si>
  <si>
    <t>*</t>
  </si>
  <si>
    <t>Ben, Polly, Jamie</t>
  </si>
  <si>
    <t>Barry Letts</t>
  </si>
  <si>
    <t>Ian, Barbara, Susan</t>
  </si>
  <si>
    <t>None</t>
  </si>
  <si>
    <t>Leela</t>
  </si>
  <si>
    <t>Adric, Nyssa, Tegan</t>
  </si>
  <si>
    <t>Ben, Polly</t>
  </si>
  <si>
    <t>5th</t>
  </si>
  <si>
    <t>Jamie, Zoe</t>
  </si>
  <si>
    <t>Peri</t>
  </si>
  <si>
    <t>Steven, Dodo</t>
  </si>
  <si>
    <t>6th</t>
  </si>
  <si>
    <t>Nigel Robinson</t>
  </si>
  <si>
    <t>7th</t>
  </si>
  <si>
    <t>Mel</t>
  </si>
  <si>
    <t>John Peel</t>
  </si>
  <si>
    <t>Ace</t>
  </si>
  <si>
    <t>Ben Aaronovitch</t>
  </si>
  <si>
    <t>Marc Platt</t>
  </si>
  <si>
    <t>Sarah Jane, Jeremy, The Brigadier</t>
  </si>
  <si>
    <t>-</t>
  </si>
  <si>
    <t>Turlough</t>
  </si>
  <si>
    <t>Timewyrm: Genesys</t>
  </si>
  <si>
    <t>Timewyrm: Exodus</t>
  </si>
  <si>
    <t>Timewyrm: Apocalypse</t>
  </si>
  <si>
    <t>Timewyrm: Revelation</t>
  </si>
  <si>
    <t>Paul Cornell</t>
  </si>
  <si>
    <t>Cat's Cradle: Time's Crucible</t>
  </si>
  <si>
    <t>Mark Platt</t>
  </si>
  <si>
    <t>Cat's Cradle: Warhead</t>
  </si>
  <si>
    <t>Andrew Cartmel</t>
  </si>
  <si>
    <t>Cat's Cradle: Witch Mark</t>
  </si>
  <si>
    <t>Andrew Hunt</t>
  </si>
  <si>
    <t>Nightshade</t>
  </si>
  <si>
    <t>Mark Gatiss</t>
  </si>
  <si>
    <t>Love and War</t>
  </si>
  <si>
    <t>Ace, Bernice</t>
  </si>
  <si>
    <t>Transit</t>
  </si>
  <si>
    <t>Bernice, Kadiatu</t>
  </si>
  <si>
    <t>The Highest Science</t>
  </si>
  <si>
    <t>Gareth Roberts</t>
  </si>
  <si>
    <t>Bernice</t>
  </si>
  <si>
    <t>The Pit</t>
  </si>
  <si>
    <t>Neil Penswick</t>
  </si>
  <si>
    <t>Deceit</t>
  </si>
  <si>
    <t>Peter Darvill Evans</t>
  </si>
  <si>
    <t>Lucifer Rising</t>
  </si>
  <si>
    <t>Andy Lane &amp; Jim Mortimore</t>
  </si>
  <si>
    <t>White Darkness</t>
  </si>
  <si>
    <t>David A. McIntee</t>
  </si>
  <si>
    <t>Shadowmind</t>
  </si>
  <si>
    <t>Christopher Bulis</t>
  </si>
  <si>
    <t>Birthright</t>
  </si>
  <si>
    <t>Iceberg</t>
  </si>
  <si>
    <t>David Banks</t>
  </si>
  <si>
    <t>Ruby</t>
  </si>
  <si>
    <t>Blood Heat</t>
  </si>
  <si>
    <t>Jim Mortimore</t>
  </si>
  <si>
    <t>The Dimension Riders</t>
  </si>
  <si>
    <t>Daniel Blythe</t>
  </si>
  <si>
    <t>The Left-Handed Hummingbird</t>
  </si>
  <si>
    <t>Kate Orman</t>
  </si>
  <si>
    <t>Conundrum</t>
  </si>
  <si>
    <t>Steve Lyons</t>
  </si>
  <si>
    <t>No Future</t>
  </si>
  <si>
    <t>Tragedy Day</t>
  </si>
  <si>
    <t>Legacy</t>
  </si>
  <si>
    <t>Gary Russell</t>
  </si>
  <si>
    <t>Theatre of War</t>
  </si>
  <si>
    <t>Justin Richards</t>
  </si>
  <si>
    <t>All-Consuming Fire</t>
  </si>
  <si>
    <t>Andy Lane</t>
  </si>
  <si>
    <t>Blood Harvest</t>
  </si>
  <si>
    <t>Ace, Bernice, Romana</t>
  </si>
  <si>
    <t>Strange England</t>
  </si>
  <si>
    <t>Simon Messingham</t>
  </si>
  <si>
    <t>First Frontier</t>
  </si>
  <si>
    <t>St Anthony's Fire</t>
  </si>
  <si>
    <t>Falls the Shadow</t>
  </si>
  <si>
    <t>Daniel O'Mahony</t>
  </si>
  <si>
    <t>Parasite</t>
  </si>
  <si>
    <t>Warlock</t>
  </si>
  <si>
    <t>Set Piece</t>
  </si>
  <si>
    <t>Ace, Bernice, Kadiatu</t>
  </si>
  <si>
    <t>Infinite Requiem</t>
  </si>
  <si>
    <t>Sanctuary</t>
  </si>
  <si>
    <t>Human Nature</t>
  </si>
  <si>
    <t>Original Sin</t>
  </si>
  <si>
    <t>Bernice, Chris, Roz</t>
  </si>
  <si>
    <t>Sky Pirates!</t>
  </si>
  <si>
    <t>Dave Stone</t>
  </si>
  <si>
    <t>Zamper</t>
  </si>
  <si>
    <t>Toy Soldiers</t>
  </si>
  <si>
    <t>Paul Leonard</t>
  </si>
  <si>
    <t>Head Games</t>
  </si>
  <si>
    <t>Bernice, Chris, Roz, Mel, Ace</t>
  </si>
  <si>
    <t>The Also People</t>
  </si>
  <si>
    <t>Bernice, Chris, Roz, Kadiatu</t>
  </si>
  <si>
    <t>Shakedown</t>
  </si>
  <si>
    <t>Just War</t>
  </si>
  <si>
    <t>Lance Parkin</t>
  </si>
  <si>
    <t>Warchild</t>
  </si>
  <si>
    <t>Death and Diplomacy</t>
  </si>
  <si>
    <t>Bernice, Chris, Roz, Jason</t>
  </si>
  <si>
    <t>Happy Endings</t>
  </si>
  <si>
    <t>GodEngine</t>
  </si>
  <si>
    <t>Craig Hinton</t>
  </si>
  <si>
    <t>Chris, Roz</t>
  </si>
  <si>
    <t>Christmas on a Rational Planet</t>
  </si>
  <si>
    <t>Lawrence Miles</t>
  </si>
  <si>
    <t>Return of the Living Dad</t>
  </si>
  <si>
    <t>Chris, Roz, Bernice, Jason</t>
  </si>
  <si>
    <t>The Death of Art</t>
  </si>
  <si>
    <t>Simon Bucher-Jones</t>
  </si>
  <si>
    <t>Chris, Roz, Ace</t>
  </si>
  <si>
    <t>Damaged Goods</t>
  </si>
  <si>
    <t>Russell T Davies</t>
  </si>
  <si>
    <t>So Vile A Sin</t>
  </si>
  <si>
    <t>Chris, Roz, Bernice, Jason, Kadiatu</t>
  </si>
  <si>
    <t>Bad Therapy</t>
  </si>
  <si>
    <t>Matthew Jones</t>
  </si>
  <si>
    <t>Chris, Peri</t>
  </si>
  <si>
    <t>Eternity Weeps</t>
  </si>
  <si>
    <t>Chris, Bernice, Jason, Liz Shaw</t>
  </si>
  <si>
    <t>The Room With No Doors</t>
  </si>
  <si>
    <t>Chris</t>
  </si>
  <si>
    <t>Lungbarrow</t>
  </si>
  <si>
    <t>Chris, Romana, Ace, Leela, K-9</t>
  </si>
  <si>
    <t>The Dying Days</t>
  </si>
  <si>
    <t>Bernice, The Brigadier</t>
  </si>
  <si>
    <t>Goth Opera</t>
  </si>
  <si>
    <t>Nyssa</t>
  </si>
  <si>
    <t>Evolution</t>
  </si>
  <si>
    <t>Venusian Lullaby</t>
  </si>
  <si>
    <t>The Crystal Bucephalus</t>
  </si>
  <si>
    <t>Tegan, Turlough, Kamelion</t>
  </si>
  <si>
    <t>State of Change</t>
  </si>
  <si>
    <t>The Romance of Crime</t>
  </si>
  <si>
    <t>The Ghosts of N-Space</t>
  </si>
  <si>
    <t>Time of Your Life</t>
  </si>
  <si>
    <t>Grant Markham</t>
  </si>
  <si>
    <t>Dancing the Code</t>
  </si>
  <si>
    <t>Jo, The Brigadier</t>
  </si>
  <si>
    <t>The Menagerie</t>
  </si>
  <si>
    <t>Martin Day</t>
  </si>
  <si>
    <t>System Shock</t>
  </si>
  <si>
    <t>Invasion of the Cat-People</t>
  </si>
  <si>
    <t>Managra</t>
  </si>
  <si>
    <t>Stephen Marley</t>
  </si>
  <si>
    <t>The Empire of Glass</t>
  </si>
  <si>
    <t>Vicki, Steven</t>
  </si>
  <si>
    <t>Lords of the Storm</t>
  </si>
  <si>
    <t>Downtime</t>
  </si>
  <si>
    <t>The Brigadier, Sarah Jane, Victoria</t>
  </si>
  <si>
    <t>The Man in the Velvet Mask</t>
  </si>
  <si>
    <t>Daniel O'Mahoney</t>
  </si>
  <si>
    <t>Dodo</t>
  </si>
  <si>
    <t>The English Way of Death</t>
  </si>
  <si>
    <t>The Eye of the Giant</t>
  </si>
  <si>
    <t>Liz Shaw, UNIT</t>
  </si>
  <si>
    <t>The Sands of Time</t>
  </si>
  <si>
    <t>Tegan, Nyssa</t>
  </si>
  <si>
    <t>Killing Ground</t>
  </si>
  <si>
    <t>The Scales of Injustice</t>
  </si>
  <si>
    <t>The Shadow of Weng-Chiang</t>
  </si>
  <si>
    <t>Twilight of the Gods</t>
  </si>
  <si>
    <t>Speed of Flight</t>
  </si>
  <si>
    <t>Jo, Mike Yates</t>
  </si>
  <si>
    <t>The Plotters</t>
  </si>
  <si>
    <t>Cold Fusion</t>
  </si>
  <si>
    <t>5th, 7th</t>
  </si>
  <si>
    <t>Burning Heart</t>
  </si>
  <si>
    <t>A Device of Death</t>
  </si>
  <si>
    <t>The Dark Path</t>
  </si>
  <si>
    <t>The Well-Mannered War</t>
  </si>
  <si>
    <t>The Eight Doctors</t>
  </si>
  <si>
    <t>1st - 8th</t>
  </si>
  <si>
    <t>Sam</t>
  </si>
  <si>
    <t>Vampire Science</t>
  </si>
  <si>
    <t>Kate Orman and Jonathan Blum</t>
  </si>
  <si>
    <t>8th</t>
  </si>
  <si>
    <t>The Bodysnatchers</t>
  </si>
  <si>
    <t>Mark Morris</t>
  </si>
  <si>
    <t>Genocide</t>
  </si>
  <si>
    <t>Sam, Jo Grant, UNIT</t>
  </si>
  <si>
    <t>War of the Daleks</t>
  </si>
  <si>
    <t>Alien Bodies</t>
  </si>
  <si>
    <t>Kursaal</t>
  </si>
  <si>
    <t>Peter Anghelides</t>
  </si>
  <si>
    <t>Option Lock</t>
  </si>
  <si>
    <t>Longest Day</t>
  </si>
  <si>
    <t>Michael Collier</t>
  </si>
  <si>
    <t>Legacy of the Daleks</t>
  </si>
  <si>
    <t>Susan</t>
  </si>
  <si>
    <t>Dreamstone Moon</t>
  </si>
  <si>
    <t>Seeing I</t>
  </si>
  <si>
    <t>Placebo Effect</t>
  </si>
  <si>
    <t>Vanderdeken's Children</t>
  </si>
  <si>
    <t>The Scarlet Empress</t>
  </si>
  <si>
    <t>Paul Magrs</t>
  </si>
  <si>
    <t>Sam, Iris Wildthyme</t>
  </si>
  <si>
    <t>The Janus Conjunction</t>
  </si>
  <si>
    <t>Trevor Baxendale</t>
  </si>
  <si>
    <t>Beltempest</t>
  </si>
  <si>
    <t>The Face-Eater</t>
  </si>
  <si>
    <t>The Taint</t>
  </si>
  <si>
    <t>Sam, Fitz</t>
  </si>
  <si>
    <t>Demontage</t>
  </si>
  <si>
    <t>Revolution Man</t>
  </si>
  <si>
    <t>Dominion</t>
  </si>
  <si>
    <t>Nick Walters</t>
  </si>
  <si>
    <t>Unnatural History</t>
  </si>
  <si>
    <t>Autumn Mist</t>
  </si>
  <si>
    <t>Interference: Book One (Shock Tactic)</t>
  </si>
  <si>
    <t>8th, 3rd</t>
  </si>
  <si>
    <t>Sam, Fitz, Compassion, Sarah Jane, K-9</t>
  </si>
  <si>
    <t>Interference: Book Two (The Hour of the Geek)</t>
  </si>
  <si>
    <t>The Blue Angel</t>
  </si>
  <si>
    <t>Paul Magrs and Jeremy Hoad</t>
  </si>
  <si>
    <t>Fitz, Compassion</t>
  </si>
  <si>
    <t>The Taking of Planet 5</t>
  </si>
  <si>
    <t>Simon Bucher-Jones and Mark Clapham</t>
  </si>
  <si>
    <t>Frontier Worlds</t>
  </si>
  <si>
    <t>Parallel 59</t>
  </si>
  <si>
    <t>Stephen Cole and Natalie Dallaire</t>
  </si>
  <si>
    <t>The Shadows of Avalon</t>
  </si>
  <si>
    <t>Fitz, Compassion, The Brigadier, Romana III</t>
  </si>
  <si>
    <t>The Fall of Yquatine</t>
  </si>
  <si>
    <t>Coldheart</t>
  </si>
  <si>
    <t>The Space Age</t>
  </si>
  <si>
    <t>The Banquo Legacy</t>
  </si>
  <si>
    <t>Andy Lane and Justin Richards</t>
  </si>
  <si>
    <t>The Ancestor Cell</t>
  </si>
  <si>
    <t>Peter Anghelides and Stephen Cole</t>
  </si>
  <si>
    <t>Fitz, Compassion, Romana III</t>
  </si>
  <si>
    <t>The Burning</t>
  </si>
  <si>
    <t>Casualties of War</t>
  </si>
  <si>
    <t>Steve Emmerson</t>
  </si>
  <si>
    <t>The Turing Test</t>
  </si>
  <si>
    <t>Endgame</t>
  </si>
  <si>
    <t>Father Time</t>
  </si>
  <si>
    <t>Miranda</t>
  </si>
  <si>
    <t>Escape Velocity</t>
  </si>
  <si>
    <t>Colin Brake</t>
  </si>
  <si>
    <t>Fitz, Anji</t>
  </si>
  <si>
    <t>EarthWorld</t>
  </si>
  <si>
    <t>Jacqueline Rayner</t>
  </si>
  <si>
    <t>Vanishing Point</t>
  </si>
  <si>
    <t>Stephen Cole</t>
  </si>
  <si>
    <t>Eater of Wasps</t>
  </si>
  <si>
    <t>The Year of Intelligent Tigers</t>
  </si>
  <si>
    <t>The Slow Empire</t>
  </si>
  <si>
    <t>Dark Progeny</t>
  </si>
  <si>
    <t>The City of the Dead</t>
  </si>
  <si>
    <t>Lloyd Rose</t>
  </si>
  <si>
    <t>Grimm Reality</t>
  </si>
  <si>
    <t>Simon Bucher-Jones and Kelly Hale</t>
  </si>
  <si>
    <t>The Adventuress of Henrietta Street</t>
  </si>
  <si>
    <t>Mad Dogs and Englishmen</t>
  </si>
  <si>
    <t>Hope</t>
  </si>
  <si>
    <t>Mark Clapham</t>
  </si>
  <si>
    <t>Anachrophobia</t>
  </si>
  <si>
    <t>Jonathan Morris</t>
  </si>
  <si>
    <t>Trading Futures</t>
  </si>
  <si>
    <t>The Book of the Still</t>
  </si>
  <si>
    <t>Paul Ebbs</t>
  </si>
  <si>
    <t>The Crooked World</t>
  </si>
  <si>
    <t>History 101</t>
  </si>
  <si>
    <t>Mags L Halliday</t>
  </si>
  <si>
    <t>Camera Obscura</t>
  </si>
  <si>
    <t>Fitz, Anji, George</t>
  </si>
  <si>
    <t>Time Zero</t>
  </si>
  <si>
    <t>Fitz, Anji, Trix, George</t>
  </si>
  <si>
    <t>The Infinity Race</t>
  </si>
  <si>
    <t>The Domino Effect</t>
  </si>
  <si>
    <t>David Bishop</t>
  </si>
  <si>
    <t>Fitz, Anji, Trix</t>
  </si>
  <si>
    <t>Reckless Engineering</t>
  </si>
  <si>
    <t>The Last Resort</t>
  </si>
  <si>
    <t>Timeless</t>
  </si>
  <si>
    <t>Emotional Chemistry</t>
  </si>
  <si>
    <t>Simon A. Forward</t>
  </si>
  <si>
    <t>Fitz, Trix</t>
  </si>
  <si>
    <t>Sometime Never...</t>
  </si>
  <si>
    <t>Fitz, Trix, Miranda</t>
  </si>
  <si>
    <t>Halflife</t>
  </si>
  <si>
    <t>Mark Michalowski</t>
  </si>
  <si>
    <t>Fitz, Trix, Compassion</t>
  </si>
  <si>
    <t>The Tomorrow Windows</t>
  </si>
  <si>
    <t>The Sleep of Reason</t>
  </si>
  <si>
    <t>The Deadstone Memorial</t>
  </si>
  <si>
    <t>To The Slaughter</t>
  </si>
  <si>
    <t>The Gallifrey Chronicles</t>
  </si>
  <si>
    <t>Fitz, Trix, Compassion, Anji, Miranda, Romana III, K-10</t>
  </si>
  <si>
    <t>The Devil Goblins from Neptune</t>
  </si>
  <si>
    <t>The Murder Game</t>
  </si>
  <si>
    <t>The Ultimate Treasure</t>
  </si>
  <si>
    <t>Business Unusual</t>
  </si>
  <si>
    <t>Mel, The Brigadier</t>
  </si>
  <si>
    <t>Illegal Alien</t>
  </si>
  <si>
    <t>The Roundheads</t>
  </si>
  <si>
    <t>The Face of the Enemy</t>
  </si>
  <si>
    <t>UNIT, The Brigadier, Ian, Barbara, Harry</t>
  </si>
  <si>
    <t>Eye of Heaven</t>
  </si>
  <si>
    <t>The Witch Hunters</t>
  </si>
  <si>
    <t>Susan, Ian, Barbara</t>
  </si>
  <si>
    <t>The Hollow Men</t>
  </si>
  <si>
    <t>Catastrophea</t>
  </si>
  <si>
    <t>Mission: Impractical</t>
  </si>
  <si>
    <t>Frobisher</t>
  </si>
  <si>
    <t>Zeta Major</t>
  </si>
  <si>
    <t>Dreams of Empire</t>
  </si>
  <si>
    <t>Last Man Running</t>
  </si>
  <si>
    <t>Chris Boucher</t>
  </si>
  <si>
    <t>Matrix</t>
  </si>
  <si>
    <t>The Infinity Doctors</t>
  </si>
  <si>
    <t>Unspecified</t>
  </si>
  <si>
    <t>Salvation</t>
  </si>
  <si>
    <t>The Wages of Sin</t>
  </si>
  <si>
    <t>Jo, Liz</t>
  </si>
  <si>
    <t>Deep Blue</t>
  </si>
  <si>
    <t>Tegan, Turlough, UNIT</t>
  </si>
  <si>
    <t>Players</t>
  </si>
  <si>
    <t>Millennium Shock</t>
  </si>
  <si>
    <t>Harry</t>
  </si>
  <si>
    <t>Storm Harvest</t>
  </si>
  <si>
    <t>The Final Sanction</t>
  </si>
  <si>
    <t>City at World's End</t>
  </si>
  <si>
    <t>Divided Loyalties</t>
  </si>
  <si>
    <t>Corpse Marker</t>
  </si>
  <si>
    <t>Last of the Gaderene</t>
  </si>
  <si>
    <t>Tomb of Valdemar</t>
  </si>
  <si>
    <t>Verdigris</t>
  </si>
  <si>
    <t>Grave Matter</t>
  </si>
  <si>
    <t>Heart of TARDIS</t>
  </si>
  <si>
    <t>2nd, 4th</t>
  </si>
  <si>
    <t>Jamie, Victoria, Romana II</t>
  </si>
  <si>
    <t>Prime Time</t>
  </si>
  <si>
    <t>Mike Tucker</t>
  </si>
  <si>
    <t>Imperial Moon</t>
  </si>
  <si>
    <t>Turlough, Kamelion</t>
  </si>
  <si>
    <t>Festival of Death</t>
  </si>
  <si>
    <t>Independence Day</t>
  </si>
  <si>
    <t>Peter Darvill-Evans</t>
  </si>
  <si>
    <t>2nd, 7th</t>
  </si>
  <si>
    <t>Jamie, Ace</t>
  </si>
  <si>
    <t>The King of Terror</t>
  </si>
  <si>
    <t>Keith Topping</t>
  </si>
  <si>
    <t>Tegan, Turlough, The Brigadier</t>
  </si>
  <si>
    <t>The Quantum Archangel</t>
  </si>
  <si>
    <t>Bunker Soldiers</t>
  </si>
  <si>
    <t>Rags</t>
  </si>
  <si>
    <t>Mick Lewis</t>
  </si>
  <si>
    <t>The Shadow in the Glass</t>
  </si>
  <si>
    <t>The Brigadier</t>
  </si>
  <si>
    <t>Asylum</t>
  </si>
  <si>
    <t>Superior Beings</t>
  </si>
  <si>
    <t>Byzantium!</t>
  </si>
  <si>
    <t>Bullet Time</t>
  </si>
  <si>
    <t>Psi-ence Fiction</t>
  </si>
  <si>
    <t>Dying in the Sun</t>
  </si>
  <si>
    <t>Jon de Burgh Miller</t>
  </si>
  <si>
    <t>Instruments of Darkness</t>
  </si>
  <si>
    <t>Mel, Evelyn</t>
  </si>
  <si>
    <t>Relative Dementias</t>
  </si>
  <si>
    <t>Drift</t>
  </si>
  <si>
    <t>Palace of the Red Sun</t>
  </si>
  <si>
    <t>Amorality Tale</t>
  </si>
  <si>
    <t>Warmonger</t>
  </si>
  <si>
    <t>Ten Little Aliens</t>
  </si>
  <si>
    <t>Combat Rock</t>
  </si>
  <si>
    <t>The Suns of Caresh</t>
  </si>
  <si>
    <t>Paul Saint</t>
  </si>
  <si>
    <t>Heritage</t>
  </si>
  <si>
    <t>Dale Smith</t>
  </si>
  <si>
    <t>Fear of the Dark</t>
  </si>
  <si>
    <t>Blue Box</t>
  </si>
  <si>
    <t>Loving the Alien</t>
  </si>
  <si>
    <t>The Colony of Lies</t>
  </si>
  <si>
    <t>Jamie, Zoe, Ace</t>
  </si>
  <si>
    <t>Wolfsbane</t>
  </si>
  <si>
    <t>4th, 8th</t>
  </si>
  <si>
    <t>Deadly Reunion</t>
  </si>
  <si>
    <t>Scream of the Shalka</t>
  </si>
  <si>
    <t>Alison</t>
  </si>
  <si>
    <t>Empire of Death</t>
  </si>
  <si>
    <t>The Eleventh Tiger</t>
  </si>
  <si>
    <t>Synthespians™</t>
  </si>
  <si>
    <t>The Algebra of Ice</t>
  </si>
  <si>
    <t>The Indestructible Man</t>
  </si>
  <si>
    <t>Match of the Day</t>
  </si>
  <si>
    <t>Island of Death</t>
  </si>
  <si>
    <t>Spiral Scratch</t>
  </si>
  <si>
    <t>Fear Itself</t>
  </si>
  <si>
    <t>Nick Wallace</t>
  </si>
  <si>
    <t>World Game</t>
  </si>
  <si>
    <t>Lady Serena</t>
  </si>
  <si>
    <t>The Time Travellers</t>
  </si>
  <si>
    <t>Simon Guerrier</t>
  </si>
  <si>
    <t>Atom Bomb Blues</t>
  </si>
  <si>
    <t>Time and Relative</t>
  </si>
  <si>
    <t>Kim Newman</t>
  </si>
  <si>
    <t>Citadel of Dreams</t>
  </si>
  <si>
    <t>Nightdreamers</t>
  </si>
  <si>
    <t>Tom Arden</t>
  </si>
  <si>
    <t>Ghost Ship</t>
  </si>
  <si>
    <t>Foreign Devils</t>
  </si>
  <si>
    <t>Rip Tide</t>
  </si>
  <si>
    <t>Louise Cooper</t>
  </si>
  <si>
    <t>Wonderland</t>
  </si>
  <si>
    <t>Mark Chadbourn</t>
  </si>
  <si>
    <t>Shell Shock</t>
  </si>
  <si>
    <t>Cabinet of Light</t>
  </si>
  <si>
    <t>Fallen Gods</t>
  </si>
  <si>
    <t>Jonathan Blum &amp; Kate Orman</t>
  </si>
  <si>
    <t>Frayed</t>
  </si>
  <si>
    <t>Tara Samms</t>
  </si>
  <si>
    <t>Paul McAuley</t>
  </si>
  <si>
    <t>Companion Piece</t>
  </si>
  <si>
    <t>Cat Broome</t>
  </si>
  <si>
    <t>Blood and Hope</t>
  </si>
  <si>
    <t>Ian McLaughlin</t>
  </si>
  <si>
    <t>Peri, Erimem</t>
  </si>
  <si>
    <t>The Dalek Factor</t>
  </si>
  <si>
    <t>Simon Clark</t>
  </si>
  <si>
    <t>Various</t>
  </si>
  <si>
    <t>1st - 7th</t>
  </si>
  <si>
    <t>Decalog 3 - Consequences</t>
  </si>
  <si>
    <t>Who Killed Kennedy</t>
  </si>
  <si>
    <t>Richie Rating</t>
  </si>
  <si>
    <t>Bernice, Chris, Roz (and others)</t>
  </si>
  <si>
    <t>Contact:</t>
  </si>
  <si>
    <t>Any feedback, suggestions for future versions or notification of errors gratefully received :)</t>
  </si>
  <si>
    <t>Instagram &amp; Threads:</t>
  </si>
  <si>
    <t>Ko-fi:</t>
  </si>
  <si>
    <t>Please 'buy me a coffee' at the link above to show your appreciation and support! :)</t>
  </si>
  <si>
    <t>YouTube:</t>
  </si>
  <si>
    <t>Change History</t>
  </si>
  <si>
    <t>No.</t>
  </si>
  <si>
    <t>Details</t>
  </si>
  <si>
    <t>Date</t>
  </si>
  <si>
    <t>Initial release</t>
  </si>
  <si>
    <t>1. Notes &amp; Guidance</t>
  </si>
  <si>
    <t>Use the auto-filters (grey down arrows in column headers) to filter the Checklists by any column - e.g. try a search filter by 'Terrance Dicks' in the Author(s) column. To clear the filter, click the auto-filter again and select 'Clear Filter From "Author(s)" '</t>
  </si>
  <si>
    <t>To remove the red/blue data-bar visualisations on the Original RRP and Page Count columns, go to Home &gt; Conditional Formatting &gt; Clear Rules &gt; 'Clear Rules from Entire Sheet'</t>
  </si>
  <si>
    <t>Page Counts are approximate (to last numbered page or to end of main text, estimated based on previous editions or based on publishers information)</t>
  </si>
  <si>
    <t>Additional audiobook readers generally provide monster/creature voices (e.g., Nicholas Briggs for the Daleks and Cybermen and John Leeson for K-9)</t>
  </si>
  <si>
    <t>To protect against accidental loss of data it is recommended to make a copy of the original workbook and update the copy (so you can refer back to the original workbook if needed)</t>
  </si>
  <si>
    <t>2. Legal Notice and Terms of Use</t>
  </si>
  <si>
    <t>For private non-commercial use only. Not to be shared, copied or posted on the internet or social media platforms (in whole or in part)</t>
  </si>
  <si>
    <t>The author is not responsible for any financial loss or other liabilities resulting from any inadvertent errors or omissions</t>
  </si>
  <si>
    <t>3. Primary Sources</t>
  </si>
  <si>
    <t>Amazon.co.uk and eBay.co.uk - for original prices, publication dates and page counts if otherwise unknown</t>
  </si>
  <si>
    <t>Doctor Who Logo Key</t>
  </si>
  <si>
    <t>Neon</t>
  </si>
  <si>
    <t>As used on TV in the Tom Baker, Peter Davison and Colin Baker eras from 1980 to 1986</t>
  </si>
  <si>
    <t>McCoy</t>
  </si>
  <si>
    <t>As used on TV in the Sylvester McCoy era from 1987 to 1989</t>
  </si>
  <si>
    <t>McGann</t>
  </si>
  <si>
    <t>Doctor Who Logo Colour Key</t>
  </si>
  <si>
    <t>(B)</t>
  </si>
  <si>
    <t>Blue</t>
  </si>
  <si>
    <t>(B/Gd)</t>
  </si>
  <si>
    <t>Blue/Gold</t>
  </si>
  <si>
    <t>(Bk)</t>
  </si>
  <si>
    <t>Black</t>
  </si>
  <si>
    <t>(Bn)</t>
  </si>
  <si>
    <t>Brown</t>
  </si>
  <si>
    <t>(G)</t>
  </si>
  <si>
    <t>Green</t>
  </si>
  <si>
    <t>(Gd)</t>
  </si>
  <si>
    <t>Gold</t>
  </si>
  <si>
    <t>(LB)</t>
  </si>
  <si>
    <t>Light-Blue</t>
  </si>
  <si>
    <t>(LG)</t>
  </si>
  <si>
    <t>Light-Green</t>
  </si>
  <si>
    <t>(M)</t>
  </si>
  <si>
    <t>Mauve</t>
  </si>
  <si>
    <t>(O)</t>
  </si>
  <si>
    <t>Orange</t>
  </si>
  <si>
    <t>(P)</t>
  </si>
  <si>
    <t>Purple</t>
  </si>
  <si>
    <t>(Pk)</t>
  </si>
  <si>
    <t>Pink</t>
  </si>
  <si>
    <t xml:space="preserve">(R) </t>
  </si>
  <si>
    <t>Red</t>
  </si>
  <si>
    <t>(S)</t>
  </si>
  <si>
    <t>Silver</t>
  </si>
  <si>
    <t>(T)</t>
  </si>
  <si>
    <t>Teal</t>
  </si>
  <si>
    <t>(Y)</t>
  </si>
  <si>
    <t>Yellow</t>
  </si>
  <si>
    <t>(W)</t>
  </si>
  <si>
    <t>White</t>
  </si>
  <si>
    <t>Own values (used for picklist and total calculations - do not edit emboldened values as used in the tally calculations)</t>
  </si>
  <si>
    <t>Own</t>
  </si>
  <si>
    <t>Yes</t>
  </si>
  <si>
    <t>Do Not Own</t>
  </si>
  <si>
    <t>No</t>
  </si>
  <si>
    <t>Wishlist</t>
  </si>
  <si>
    <t>Want</t>
  </si>
  <si>
    <t>Unreleased / n/a</t>
  </si>
  <si>
    <t>n/a</t>
  </si>
  <si>
    <t>(Spare)</t>
  </si>
  <si>
    <t>Rating values (editable - used for picklist)</t>
  </si>
  <si>
    <t>Excellent</t>
  </si>
  <si>
    <t>Very Good</t>
  </si>
  <si>
    <t>Good</t>
  </si>
  <si>
    <t>OK</t>
  </si>
  <si>
    <t>Poor</t>
  </si>
  <si>
    <t>Not Read</t>
  </si>
  <si>
    <t>Current Read</t>
  </si>
  <si>
    <t>Audiobook Format values (editable - used for picklist)</t>
  </si>
  <si>
    <t>Cassette</t>
  </si>
  <si>
    <t>CD</t>
  </si>
  <si>
    <t>MP3-CD</t>
  </si>
  <si>
    <t>Download</t>
  </si>
  <si>
    <t>CD &amp; Download</t>
  </si>
  <si>
    <t>Digital (streaming etc.)</t>
  </si>
  <si>
    <t>Digital</t>
  </si>
  <si>
    <t>Author</t>
  </si>
  <si>
    <t>My Rating</t>
  </si>
  <si>
    <t>Cover Artist</t>
  </si>
  <si>
    <t>Original RRP</t>
  </si>
  <si>
    <t>Page Count</t>
  </si>
  <si>
    <t>Illustrations</t>
  </si>
  <si>
    <t xml:space="preserve">UPDATE FOR YOUR </t>
  </si>
  <si>
    <t>COLLECTION</t>
  </si>
  <si>
    <t>My Notes (editions owned etc)</t>
  </si>
  <si>
    <t>0-426-20355-0</t>
  </si>
  <si>
    <t>Andrew Skilleter</t>
  </si>
  <si>
    <t>Preface by Peter Darvill-Evans (Series Editor), foreword by Sophie Aldred</t>
  </si>
  <si>
    <t>0-426-20357-7</t>
  </si>
  <si>
    <t>0-426-20359-3</t>
  </si>
  <si>
    <t>0-426-20360-7</t>
  </si>
  <si>
    <t>0-426-20365-8</t>
  </si>
  <si>
    <t>Peter Elson</t>
  </si>
  <si>
    <t>0-426-20367-4</t>
  </si>
  <si>
    <t>0-426-20368-2</t>
  </si>
  <si>
    <t>0-426-20376-3</t>
  </si>
  <si>
    <t>0-426-20385-2</t>
  </si>
  <si>
    <t>Lee Sullivan</t>
  </si>
  <si>
    <t>0-426-20384-4</t>
  </si>
  <si>
    <t>0-426-20377-1</t>
  </si>
  <si>
    <t>0-426-20378-X</t>
  </si>
  <si>
    <t>Colour Theme</t>
  </si>
  <si>
    <t>Turquoise</t>
  </si>
  <si>
    <t>0-426-20387-9</t>
  </si>
  <si>
    <t>Luis Rey</t>
  </si>
  <si>
    <t>0-426-20388-7</t>
  </si>
  <si>
    <t>Deep Purple</t>
  </si>
  <si>
    <t>0-426-20395-X</t>
  </si>
  <si>
    <t>Light Blue</t>
  </si>
  <si>
    <t>0-426-20394-1</t>
  </si>
  <si>
    <t>0-426-20393-3</t>
  </si>
  <si>
    <t>0-426-20392-5</t>
  </si>
  <si>
    <t>Jeff Cummins</t>
  </si>
  <si>
    <t>The Doctor Who logo on the spine is incorrectly sized too small</t>
  </si>
  <si>
    <t>0-426-20399-2</t>
  </si>
  <si>
    <t>0-426-20397-6</t>
  </si>
  <si>
    <t>0-426-20404-2</t>
  </si>
  <si>
    <t>Pete Wallbank</t>
  </si>
  <si>
    <t>0-426-20408-5</t>
  </si>
  <si>
    <t>0-426-20409-3</t>
  </si>
  <si>
    <t>0-426-20415-8</t>
  </si>
  <si>
    <t>0-426-20417-4</t>
  </si>
  <si>
    <t>Bill Donohue</t>
  </si>
  <si>
    <t>Paul Campbell</t>
  </si>
  <si>
    <t>0-426-20419-0</t>
  </si>
  <si>
    <t>Tony Masero</t>
  </si>
  <si>
    <t>0-426-20421-2</t>
  </si>
  <si>
    <t>0-426-20410-7</t>
  </si>
  <si>
    <t>#201</t>
  </si>
  <si>
    <t>Includes an Author's Note at the front of the book on the historical details</t>
  </si>
  <si>
    <t>0-426-20412-3</t>
  </si>
  <si>
    <t>0-426-20414-X</t>
  </si>
  <si>
    <t>0-426-20450-6</t>
  </si>
  <si>
    <t>Beige</t>
  </si>
  <si>
    <t>0-426-20444-1</t>
  </si>
  <si>
    <t>0-426-20443-3</t>
  </si>
  <si>
    <t>0-426-20439-5</t>
  </si>
  <si>
    <t>Barry Jones</t>
  </si>
  <si>
    <t>0-426-20437-9</t>
  </si>
  <si>
    <t>0-426-20425-5</t>
  </si>
  <si>
    <t>0-426-20427-1</t>
  </si>
  <si>
    <t>Kevin Jenkins</t>
  </si>
  <si>
    <t>Daniel O'Mahony's first novel</t>
  </si>
  <si>
    <t>0-426-20483-2</t>
  </si>
  <si>
    <t>Yellow/Orange</t>
  </si>
  <si>
    <t>0-426-20463-8</t>
  </si>
  <si>
    <t>Nik Spender</t>
  </si>
  <si>
    <t>0-426-20456-5</t>
  </si>
  <si>
    <t>Includes a Note on the Pronunciation of Proper Nouns at the start of the book</t>
  </si>
  <si>
    <t>0-426-20484-0</t>
  </si>
  <si>
    <t>Jon Sullivan</t>
  </si>
  <si>
    <t>0-426-20497-2</t>
  </si>
  <si>
    <t>DWM Prelude</t>
  </si>
  <si>
    <t>0-426-20423-9</t>
  </si>
  <si>
    <t>#217</t>
  </si>
  <si>
    <t>#218</t>
  </si>
  <si>
    <t>#220</t>
  </si>
  <si>
    <t>0-426-20433-6</t>
  </si>
  <si>
    <t>#221</t>
  </si>
  <si>
    <t>0-426-20436-0</t>
  </si>
  <si>
    <t>#222</t>
  </si>
  <si>
    <t>#223</t>
  </si>
  <si>
    <t>#225</t>
  </si>
  <si>
    <t>#226</t>
  </si>
  <si>
    <t>0-426-20446-8</t>
  </si>
  <si>
    <t>Internal illustrations also by Roger Langridge</t>
  </si>
  <si>
    <t>Light Brown</t>
  </si>
  <si>
    <t>0-426-20452-2</t>
  </si>
  <si>
    <t>0-426-20454-9</t>
  </si>
  <si>
    <t>0-426-20459-X</t>
  </si>
  <si>
    <t>0-426-20464-6</t>
  </si>
  <si>
    <t>Mark Wilkinson</t>
  </si>
  <si>
    <t>Light Green</t>
  </si>
  <si>
    <t>0-426-20465-4</t>
  </si>
  <si>
    <t>0-426-20468-9</t>
  </si>
  <si>
    <t>Final novel in the series with the original cover design</t>
  </si>
  <si>
    <t>SLEEPY</t>
  </si>
  <si>
    <t>0-426-20470-0</t>
  </si>
  <si>
    <t>Introduces a new cover design for the series. Features many returning characters including Jason, Ace, The Brigadier, Romana, Kadiatu, Braxiatel and Ruby</t>
  </si>
  <si>
    <t>0-426-20473-5</t>
  </si>
  <si>
    <t>Yellow/Red</t>
  </si>
  <si>
    <t>Mike Posen</t>
  </si>
  <si>
    <t>0-426-20476-X</t>
  </si>
  <si>
    <t>0-426-20482-4</t>
  </si>
  <si>
    <t>John Sullivan</t>
  </si>
  <si>
    <t>0-426-20481-6</t>
  </si>
  <si>
    <t>Yellow/Green</t>
  </si>
  <si>
    <t>McCoy (Outline)</t>
  </si>
  <si>
    <t>0-426-20490-5</t>
  </si>
  <si>
    <t>Mark Salwowski</t>
  </si>
  <si>
    <t>0-426-20500-6</t>
  </si>
  <si>
    <t>Fred Gambino</t>
  </si>
  <si>
    <t>0-426-20502-2</t>
  </si>
  <si>
    <t>0-426-20504-9</t>
  </si>
  <si>
    <t>#216</t>
  </si>
  <si>
    <t>#215</t>
  </si>
  <si>
    <t>#214</t>
  </si>
  <si>
    <t>#213</t>
  </si>
  <si>
    <t>#212</t>
  </si>
  <si>
    <t>#211</t>
  </si>
  <si>
    <t>#210</t>
  </si>
  <si>
    <t>#209</t>
  </si>
  <si>
    <t>Final part of the 'Alternate History' arc. Features UNIT and a returning villain from the Hartnell era</t>
  </si>
  <si>
    <t>Part of the 'Alternate History' arc. Set in The Land of Fiction from the 1968 TV serial 'The Mind Robber'. Includes a dedication to future TV showrunner Steven Moffat (for writing his TV series Press Gang). Features the Doctor Who 30th Anniversary ribbon-logo on the rear cover</t>
  </si>
  <si>
    <t>Part of the 'Alternate History' arc. Features the Doctor Who 30th Anniversary ribbon-logo on the rear cover</t>
  </si>
  <si>
    <t>#202</t>
  </si>
  <si>
    <t>#203</t>
  </si>
  <si>
    <t>#204</t>
  </si>
  <si>
    <t>#205</t>
  </si>
  <si>
    <t>#206</t>
  </si>
  <si>
    <t>#207</t>
  </si>
  <si>
    <t>#208</t>
  </si>
  <si>
    <t>A sequel to 'Conundrum', the author's earlier novel in the range (No.22)</t>
  </si>
  <si>
    <t>A sequel to 'The Dimension Riders', the author's earlier novel in the range (No.20)</t>
  </si>
  <si>
    <t>Part of the 'Alternate History' arc. Kate Orman is the only female author for the entire range. Features the Doctor Who 30th Anniversary ribbon-logo on the rear cover</t>
  </si>
  <si>
    <t>Christopher Bulis' first novel</t>
  </si>
  <si>
    <t>Paul Cornell's first novel</t>
  </si>
  <si>
    <t>Includes an Author's Note at the front of the book on the historical details and spellings. First novel in the series to feature The Doctor wearing his simplified costume (a beige linen suit, as shown on the cover)</t>
  </si>
  <si>
    <t>#199</t>
  </si>
  <si>
    <t>#198</t>
  </si>
  <si>
    <t>#192</t>
  </si>
  <si>
    <t>#190</t>
  </si>
  <si>
    <t>Ben Aaronovitch &amp; Kate Orman</t>
  </si>
  <si>
    <t>Cover Logo</t>
  </si>
  <si>
    <t>Audio Version</t>
  </si>
  <si>
    <t>Features characters and elements from the 1969 TV story 'The War Games' (written by Terrance Dicks and Malcolm Hulke)</t>
  </si>
  <si>
    <t>Published in Hungarian as 'Az Idő Fogságában'</t>
  </si>
  <si>
    <t>Second novel in Andrew Cartmel's 'War-' trilogy</t>
  </si>
  <si>
    <t>First novel in Andrew Cartmel's 'War-' trilogy, which was followed by Warlock (No.34) and Warchild (No.47)</t>
  </si>
  <si>
    <t>#195</t>
  </si>
  <si>
    <t>#196</t>
  </si>
  <si>
    <t>#197</t>
  </si>
  <si>
    <t>BBC Audiobook</t>
  </si>
  <si>
    <t>Big Finish Adaptation</t>
  </si>
  <si>
    <t>RNIB Talking Book</t>
  </si>
  <si>
    <t>Audio Year</t>
  </si>
  <si>
    <t>YOUR AUDIOBOOK</t>
  </si>
  <si>
    <t>Format</t>
  </si>
  <si>
    <t>0-426-20418-2  </t>
  </si>
  <si>
    <t>0-426-20422-0  </t>
  </si>
  <si>
    <t>0-426-20424-7  </t>
  </si>
  <si>
    <t>0-426-20429-8  </t>
  </si>
  <si>
    <t>0-426-20431-X  </t>
  </si>
  <si>
    <t>0-426-20435-2  </t>
  </si>
  <si>
    <t>0-426-20434-4  </t>
  </si>
  <si>
    <t>0-426-20438-7  </t>
  </si>
  <si>
    <t>0-426-20441-7  </t>
  </si>
  <si>
    <t>0-426-20449-2  </t>
  </si>
  <si>
    <t>0-426-20445-X  </t>
  </si>
  <si>
    <t>0-426-20447-6  </t>
  </si>
  <si>
    <t>0-426-20440-9  </t>
  </si>
  <si>
    <t>0-426-20453-0  </t>
  </si>
  <si>
    <t>0-426-20455-7  </t>
  </si>
  <si>
    <t>0-426-20457-3  </t>
  </si>
  <si>
    <t>0-426-20460-3  </t>
  </si>
  <si>
    <t>0-426-20462-X  </t>
  </si>
  <si>
    <t>0-426-20461-1  </t>
  </si>
  <si>
    <t>0-426-20466-2  </t>
  </si>
  <si>
    <t>0-426-20469-7  </t>
  </si>
  <si>
    <t>0-426-20472-7  </t>
  </si>
  <si>
    <t>0-426-20474-3  </t>
  </si>
  <si>
    <t>0-426-20477-8  </t>
  </si>
  <si>
    <t>0-426-20479-4  </t>
  </si>
  <si>
    <t>0-426-20480-8  </t>
  </si>
  <si>
    <t>0-426-20487-5  </t>
  </si>
  <si>
    <t>0-426-20488-3  </t>
  </si>
  <si>
    <t>0-426-20489-1  </t>
  </si>
  <si>
    <t>0-426-20498-0  </t>
  </si>
  <si>
    <t>0-426-20501-4  </t>
  </si>
  <si>
    <t>0-426-20503-0  </t>
  </si>
  <si>
    <t>0-426-20506-5  </t>
  </si>
  <si>
    <t>Snakedance and Mawdryn Undead</t>
  </si>
  <si>
    <r>
      <t>The Brain of Morbius</t>
    </r>
    <r>
      <rPr>
        <sz val="11"/>
        <color rgb="FF000000"/>
        <rFont val="Calibri"/>
        <family val="2"/>
        <scheme val="minor"/>
      </rPr>
      <t> and The Seeds of Doom</t>
    </r>
  </si>
  <si>
    <t>Introduces Grant Markham as a new companion for The Sixth Doctor (who also features in the author's 'Killing Ground', No. 23)</t>
  </si>
  <si>
    <t>Alister Pearson</t>
  </si>
  <si>
    <t>The Dalek Invasion of Earth and The Rescue</t>
  </si>
  <si>
    <t>Paul Leonard's first novel</t>
  </si>
  <si>
    <t>Revelation of the Daleks and The Mysterious Planet</t>
  </si>
  <si>
    <t>The King's Demons and The Five Doctors</t>
  </si>
  <si>
    <t>The Creature from the Pit and Nightmare of Eden</t>
  </si>
  <si>
    <t>Death to the Daleks and The Monster of Peladon</t>
  </si>
  <si>
    <t>The Ultimate Foe and Time and the Rani</t>
  </si>
  <si>
    <t>Planet of the Daleks and The Green Death</t>
  </si>
  <si>
    <t>The Space Pirates and The War Games</t>
  </si>
  <si>
    <t>The Seeds of Doom and The Masque of Mandragora</t>
  </si>
  <si>
    <t>Marco Polo and The Keys of Marinus</t>
  </si>
  <si>
    <t>The Power of the Daleks and The Highlanders</t>
  </si>
  <si>
    <t>Adric, Nyssa, Tegan, Roz, Chris</t>
  </si>
  <si>
    <t>Planet of Evil and Pyramids of Mars</t>
  </si>
  <si>
    <t>The Time Meddler and Galaxy 4</t>
  </si>
  <si>
    <t>Resurrection of the Daleks and Planet of Fire</t>
  </si>
  <si>
    <t>The Savages and The War Machines</t>
  </si>
  <si>
    <t>The Web of Fear and Fury from the Deep</t>
  </si>
  <si>
    <t>Survival and The TV Movie</t>
  </si>
  <si>
    <t>The Space Museum and The Chase</t>
  </si>
  <si>
    <t>Castrovalva and Four to Doomsday</t>
  </si>
  <si>
    <t>Vengeance on Varos and Mark of the Rani</t>
  </si>
  <si>
    <t>Genesis of the Daleks and Revenge of the Cybermen</t>
  </si>
  <si>
    <t>Shada and The Leisure Hive</t>
  </si>
  <si>
    <t>Inferno and Terror of the Autons</t>
  </si>
  <si>
    <t>Arc of Infinity and Snakedance</t>
  </si>
  <si>
    <t>The Stones of Blood and The Androids of Tara</t>
  </si>
  <si>
    <t>Martin Rawle</t>
  </si>
  <si>
    <t>Colin Howard</t>
  </si>
  <si>
    <t>The Discontinuity Guide</t>
  </si>
  <si>
    <t>The Sixties</t>
  </si>
  <si>
    <t>The Seventies</t>
  </si>
  <si>
    <t>The Eighties</t>
  </si>
  <si>
    <t>Mike Tucker &amp; Robert Perry</t>
  </si>
  <si>
    <t>Campaign: An Adventure in Time and Space</t>
  </si>
  <si>
    <t>T-01</t>
  </si>
  <si>
    <t>T-02</t>
  </si>
  <si>
    <t>T-03</t>
  </si>
  <si>
    <t>T-04</t>
  </si>
  <si>
    <t>T-05</t>
  </si>
  <si>
    <t>T-06</t>
  </si>
  <si>
    <t>T-07</t>
  </si>
  <si>
    <t>T-08</t>
  </si>
  <si>
    <t>T-09</t>
  </si>
  <si>
    <t>T-10</t>
  </si>
  <si>
    <t>T-11</t>
  </si>
  <si>
    <t>T-12</t>
  </si>
  <si>
    <t>T-13</t>
  </si>
  <si>
    <t>T-14</t>
  </si>
  <si>
    <t>T-15</t>
  </si>
  <si>
    <t>Short Trips</t>
  </si>
  <si>
    <t>More Short Trips</t>
  </si>
  <si>
    <t>Short Trips and Sidesteps</t>
  </si>
  <si>
    <t>Sophie Aldred &amp; Mike Tucker</t>
  </si>
  <si>
    <t>Gary Gillatt</t>
  </si>
  <si>
    <t>David J. Howe</t>
  </si>
  <si>
    <t>Adrian Rigelsford</t>
  </si>
  <si>
    <t>Paul Cornell, Martin Day and Keith Topping</t>
  </si>
  <si>
    <t>0-426-20442-5</t>
  </si>
  <si>
    <t xml:space="preserve">Novelisation of the 1996 BBC Radio 2 drama serial by Barry Letts starring Jon Pertwee, Nicholas Courtney and Elisabeth Sladen. The radio play was initially released as a double-cassette by the BBC Radio Collection on 19/02/1996. This story is the follow up to the 1993 BBC Radio 5 drama 'The Paradise of Death' also by Barry Letts and with the same cast, which was novelised as the final entry in the Doctor Who Target Books range </t>
  </si>
  <si>
    <t>Published by</t>
  </si>
  <si>
    <t>ISBN (1st Ed.)</t>
  </si>
  <si>
    <t>Before An Unearthly Child</t>
  </si>
  <si>
    <t>After Remembrance of the Daleks</t>
  </si>
  <si>
    <t>After Planet of the Daleks</t>
  </si>
  <si>
    <t>1-903889-08-1</t>
  </si>
  <si>
    <t>1-903889-06-5</t>
  </si>
  <si>
    <t>1-903889-04-9</t>
  </si>
  <si>
    <t>1-903889-02-2</t>
  </si>
  <si>
    <t>1-903889-10-3</t>
  </si>
  <si>
    <t>After The Wheel in Space</t>
  </si>
  <si>
    <t>1-903889-12-X</t>
  </si>
  <si>
    <t>After The TV Movie</t>
  </si>
  <si>
    <t>1-903889-14-6</t>
  </si>
  <si>
    <t>After The Power of the Daleks</t>
  </si>
  <si>
    <t>1-903889-16-2</t>
  </si>
  <si>
    <t>After Vengeance on Varos</t>
  </si>
  <si>
    <t>1-903889-18-9</t>
  </si>
  <si>
    <t>1-903889-20-0</t>
  </si>
  <si>
    <t>1-903889-22-7</t>
  </si>
  <si>
    <t>1-903889-24-3</t>
  </si>
  <si>
    <t>The Eye of the Tyger</t>
  </si>
  <si>
    <t>Virgin</t>
  </si>
  <si>
    <t>BBC Books</t>
  </si>
  <si>
    <t>Boxtree</t>
  </si>
  <si>
    <t>1-903889-26-X</t>
  </si>
  <si>
    <t>Before The TV Movie</t>
  </si>
  <si>
    <t>1-903889-28-6</t>
  </si>
  <si>
    <t>Between Planet of Fire and The Caves of Androzani</t>
  </si>
  <si>
    <t>1-903889-30-8</t>
  </si>
  <si>
    <t>The Doctor's Effects</t>
  </si>
  <si>
    <t>Steve Cambden</t>
  </si>
  <si>
    <t>FX Fanzines</t>
  </si>
  <si>
    <t>The Doctor's Affect</t>
  </si>
  <si>
    <t>Front cover layout by Andy Hopkinson</t>
  </si>
  <si>
    <t>David Whitaker</t>
  </si>
  <si>
    <t>1-85286-327-7</t>
  </si>
  <si>
    <t>Edited by John McElroy, background by Stephen James Walker</t>
  </si>
  <si>
    <t>Titan Books</t>
  </si>
  <si>
    <t>Anthony Coburn</t>
  </si>
  <si>
    <t>1-85286-321-8</t>
  </si>
  <si>
    <t>Afterword by and edited by John McElroy</t>
  </si>
  <si>
    <t>Gerry Davis and Kit Pedler</t>
  </si>
  <si>
    <t>1-85286-146-0</t>
  </si>
  <si>
    <t>Edited by John McElroy, background by Victor Pemberton (a note on the final page states he is wrongly credited as Script Writer on the back cover - it should say Script Editor). Published when this story was still 'lost' (it was found in 1992)</t>
  </si>
  <si>
    <t>Tony Clark</t>
  </si>
  <si>
    <t>0-563-40589-9</t>
  </si>
  <si>
    <t>Diamond</t>
  </si>
  <si>
    <t>Who On Earth Is Tom Baker? An Autobiography</t>
  </si>
  <si>
    <t>Tom Baker</t>
  </si>
  <si>
    <t>Harper Collins</t>
  </si>
  <si>
    <t>0-00-255834-3</t>
  </si>
  <si>
    <t>The Novel of the Film</t>
  </si>
  <si>
    <t>The Script of the Film</t>
  </si>
  <si>
    <t>Ace! The Inside Story of The End of An Era</t>
  </si>
  <si>
    <t>1-852227-574-X</t>
  </si>
  <si>
    <t>Nicholas Courtney</t>
  </si>
  <si>
    <t>1-85227-782-3</t>
  </si>
  <si>
    <t>Who Dares</t>
  </si>
  <si>
    <t>Abslom Daak - Dalek Killer</t>
  </si>
  <si>
    <t>Steve Dillon &amp; John Higgins</t>
  </si>
  <si>
    <t>1-85400-113-2</t>
  </si>
  <si>
    <t>Abslom Daak</t>
  </si>
  <si>
    <t xml:space="preserve">Steve Moore &amp; Steve Dillon </t>
  </si>
  <si>
    <t>McCoy (B&amp;W)</t>
  </si>
  <si>
    <t>0-426-20396-8</t>
  </si>
  <si>
    <t>After Survival</t>
  </si>
  <si>
    <t>Ace, Sarah Jane</t>
  </si>
  <si>
    <t>Dan Abnett &amp; Lee Sullivan</t>
  </si>
  <si>
    <t>After The Greatest Show in the Galaxy</t>
  </si>
  <si>
    <t>Large format paperback graphic novel collecting colourised versions of the original black and white comic strips 'Train Flight' (by Andrew Donkin, Graham S. Brand and John Ridgway), 'Doktor Conkerer' (by Ian Rimmer and Mike Collins), 'Fellow Travellers' (by Andrew Cartmel and Arthur Ranson), 'Teenage Kicks' (a text story by Paul Cornell and Cam Smith) and 'The Mark of Mandragora' (by Dan Abnett and Lee Sullivan) from Doctor Who Magazine Issues #159-172</t>
  </si>
  <si>
    <t>Diamond (Ch)</t>
  </si>
  <si>
    <t>(Ch)</t>
  </si>
  <si>
    <t>Chrome</t>
  </si>
  <si>
    <t>Black &amp; White</t>
  </si>
  <si>
    <t>(B&amp;W)</t>
  </si>
  <si>
    <t>Decalog</t>
  </si>
  <si>
    <t>McCoy (outline)</t>
  </si>
  <si>
    <t>0-426-20411-5</t>
  </si>
  <si>
    <t>Decalog 2 - Lost Property</t>
  </si>
  <si>
    <t>0-426-20448-4</t>
  </si>
  <si>
    <t>A collection of ten linked short stories. Edited by Mark Stammers &amp; Stephen James Walker. One of the biggest-selling titles from Virgin's Doctor Who range (according to the Editor's Note for Decalog 2)</t>
  </si>
  <si>
    <t>A second collection of ten short stories sharing a common theme (The Doctor's home). Edited by Mark Stammers &amp; Stephen James Walker</t>
  </si>
  <si>
    <t>Script Doctor - The Inside Story of Doctor Who 1986-89</t>
  </si>
  <si>
    <t>Reynolds &amp; Hearn</t>
  </si>
  <si>
    <t>1-903111-89-7</t>
  </si>
  <si>
    <t>0-563-40568-6</t>
  </si>
  <si>
    <t>0-563-40577-5</t>
  </si>
  <si>
    <t>Justin Richards and Andrew Martin</t>
  </si>
  <si>
    <t>0-563-40573-2</t>
  </si>
  <si>
    <t>0-563-40574-0</t>
  </si>
  <si>
    <t>0-563-53808-2</t>
  </si>
  <si>
    <t>0-563-40593-7</t>
  </si>
  <si>
    <t>0-563-53805-8</t>
  </si>
  <si>
    <t>0-563-53832-5</t>
  </si>
  <si>
    <t>0-563-53857-0</t>
  </si>
  <si>
    <t>0-563-55590-4</t>
  </si>
  <si>
    <t>0-563-55588-2</t>
  </si>
  <si>
    <t>0-563-53842-2</t>
  </si>
  <si>
    <t>0-563-53830-9</t>
  </si>
  <si>
    <t>0-563-48634-1</t>
  </si>
  <si>
    <t>0-563-48624-4</t>
  </si>
  <si>
    <t>0-563-53845-7</t>
  </si>
  <si>
    <t>0-563-53810-4</t>
  </si>
  <si>
    <t>0-563-53809-0</t>
  </si>
  <si>
    <t>0-563-53812-0</t>
  </si>
  <si>
    <t>0-563-55589-0</t>
  </si>
  <si>
    <t>0-563-55585-8</t>
  </si>
  <si>
    <t>0-563-55581-5</t>
  </si>
  <si>
    <t>0-563-53839-2</t>
  </si>
  <si>
    <t>0-563-53856-2</t>
  </si>
  <si>
    <t>0-563-55580-7</t>
  </si>
  <si>
    <t>0-563-55582-3</t>
  </si>
  <si>
    <t>0-563-38000-4</t>
  </si>
  <si>
    <t>0-563-40563-5</t>
  </si>
  <si>
    <t>0-563-40566-X</t>
  </si>
  <si>
    <t>0-563-40572-4</t>
  </si>
  <si>
    <t>0-563-40578-3</t>
  </si>
  <si>
    <t>0-563-40583-X</t>
  </si>
  <si>
    <t>0-563-40581-3</t>
  </si>
  <si>
    <t>0-563-40585-6</t>
  </si>
  <si>
    <t>0-563-40586-4</t>
  </si>
  <si>
    <t>0-563-40587-2</t>
  </si>
  <si>
    <t>0-563-40590-2</t>
  </si>
  <si>
    <t>0-563-40595-3</t>
  </si>
  <si>
    <t>0-563-40599-6</t>
  </si>
  <si>
    <t>0-563-55583-1</t>
  </si>
  <si>
    <t>0-563-55576-9</t>
  </si>
  <si>
    <t>0-563-53841-4</t>
  </si>
  <si>
    <t>0-563-53837-6</t>
  </si>
  <si>
    <t>0-563-53835-X</t>
  </si>
  <si>
    <t>0-563-53831-7</t>
  </si>
  <si>
    <t>0-563-53829-5</t>
  </si>
  <si>
    <t>0-563-53827-9</t>
  </si>
  <si>
    <t>0-563-53825-2</t>
  </si>
  <si>
    <t>0-563-53802-3</t>
  </si>
  <si>
    <t>0-563-53806-6</t>
  </si>
  <si>
    <t>0-563-53800-7</t>
  </si>
  <si>
    <t>0-563-55595-5</t>
  </si>
  <si>
    <t>0-563-55594-7</t>
  </si>
  <si>
    <t>0-563-55574-2</t>
  </si>
  <si>
    <t>0-563-55570-X</t>
  </si>
  <si>
    <t>0-563-55572-6</t>
  </si>
  <si>
    <t>0-563-55568-8</t>
  </si>
  <si>
    <t>0-563-55569-6</t>
  </si>
  <si>
    <t>0-563-40560-0</t>
  </si>
  <si>
    <t>0-563-55565-3</t>
  </si>
  <si>
    <t>0-563-55599-8</t>
  </si>
  <si>
    <t>0-563-40564-3</t>
  </si>
  <si>
    <t>0-563-40565-1</t>
  </si>
  <si>
    <t>0-563-40591-0</t>
  </si>
  <si>
    <t>0-563-40571-6</t>
  </si>
  <si>
    <t>0-563-40575-9</t>
  </si>
  <si>
    <t>0-563-40570-8</t>
  </si>
  <si>
    <t>0-563-40576-7</t>
  </si>
  <si>
    <t>0-563-40580-5</t>
  </si>
  <si>
    <t>0-563-40567-8</t>
  </si>
  <si>
    <t>0-563-40579-1</t>
  </si>
  <si>
    <t>0-563-55597-1</t>
  </si>
  <si>
    <t>0-563-53801-5</t>
  </si>
  <si>
    <t>0-563-53803-1</t>
  </si>
  <si>
    <t>0-563-53804-X</t>
  </si>
  <si>
    <t>0-563-53824-4</t>
  </si>
  <si>
    <t>0-563-53819-8</t>
  </si>
  <si>
    <t>0-563-53826-0</t>
  </si>
  <si>
    <t>0-563-53838-4</t>
  </si>
  <si>
    <t>0-563-53833-3</t>
  </si>
  <si>
    <t>0-563-55596-3</t>
  </si>
  <si>
    <t>0-563-55598-X</t>
  </si>
  <si>
    <t>0-563-55592-0</t>
  </si>
  <si>
    <t>0-563-55566-1</t>
  </si>
  <si>
    <t>0-563-55567-X</t>
  </si>
  <si>
    <t>0-563-55571-8</t>
  </si>
  <si>
    <t>0-563-55573-4</t>
  </si>
  <si>
    <t>0-563-55586-6</t>
  </si>
  <si>
    <t>0-563-55577-7</t>
  </si>
  <si>
    <t>0-563-55584-X</t>
  </si>
  <si>
    <t>0-563-55579-3</t>
  </si>
  <si>
    <t>0-563-55578-5</t>
  </si>
  <si>
    <t>0-563-55575-0</t>
  </si>
  <si>
    <t>0-563-55587-4</t>
  </si>
  <si>
    <t>0-563-55591-2</t>
  </si>
  <si>
    <t>0-563-40582-1</t>
  </si>
  <si>
    <t>0-563-40584-8</t>
  </si>
  <si>
    <t>0-563-40592-9</t>
  </si>
  <si>
    <t>0-563-40597-X</t>
  </si>
  <si>
    <t>0-563-40598-8</t>
  </si>
  <si>
    <t>0-563-40594-5</t>
  </si>
  <si>
    <t>0-563-40596-1</t>
  </si>
  <si>
    <t>Internal illustrations by Paul Vyse</t>
  </si>
  <si>
    <t>Includes two floor plans of the building 'Hubway' at the beginning of the book</t>
  </si>
  <si>
    <t>Semi-Historical Notes and Author's Note pages at the back of the book</t>
  </si>
  <si>
    <t xml:space="preserve"> 0-563-53846-5</t>
  </si>
  <si>
    <t xml:space="preserve">0-563-53847-3 </t>
  </si>
  <si>
    <t xml:space="preserve"> 0-563-53848-1</t>
  </si>
  <si>
    <t>0-563-53851-1</t>
  </si>
  <si>
    <t>0-563-53854-6</t>
  </si>
  <si>
    <t>0-563-53866-X</t>
  </si>
  <si>
    <t>0-563-53863-5</t>
  </si>
  <si>
    <t>0-563-53869-4</t>
  </si>
  <si>
    <t>0-563-48603-1</t>
  </si>
  <si>
    <t>0-563-48605-8</t>
  </si>
  <si>
    <t>0-563-48607-4</t>
  </si>
  <si>
    <t>0-563-48608-2</t>
  </si>
  <si>
    <t>0-563-48611-2</t>
  </si>
  <si>
    <t>0-563-48613-9</t>
  </si>
  <si>
    <t>0-563-48616-3</t>
  </si>
  <si>
    <t>0-563-48620-1</t>
  </si>
  <si>
    <t>0-563-48622-8</t>
  </si>
  <si>
    <t>0-563-48625-2</t>
  </si>
  <si>
    <t>McGann (Mo)</t>
  </si>
  <si>
    <t>McGann (Po)</t>
  </si>
  <si>
    <r>
      <t>Notes</t>
    </r>
    <r>
      <rPr>
        <i/>
        <sz val="11"/>
        <rFont val="Calibri"/>
        <family val="2"/>
        <scheme val="minor"/>
      </rPr>
      <t xml:space="preserve"> (all cover designs by Black Sheep)</t>
    </r>
  </si>
  <si>
    <t>0-563-53836-8</t>
  </si>
  <si>
    <t>0-563-53834-1</t>
  </si>
  <si>
    <t>0-563-53814-7</t>
  </si>
  <si>
    <t>0-563-53828-7</t>
  </si>
  <si>
    <t>0-563-53840-6</t>
  </si>
  <si>
    <t xml:space="preserve">0-563-48636-8  </t>
  </si>
  <si>
    <t>0-563-48633-3</t>
  </si>
  <si>
    <t>0-563-48635-X</t>
  </si>
  <si>
    <t>0-563-48609-0</t>
  </si>
  <si>
    <t>0-563-48619-8</t>
  </si>
  <si>
    <t>0-563-48610-4</t>
  </si>
  <si>
    <t>0-563-48617-1</t>
  </si>
  <si>
    <t>0-563-48623-6</t>
  </si>
  <si>
    <t>0-563-53852-X</t>
  </si>
  <si>
    <r>
      <t>The Seeds of Death</t>
    </r>
    <r>
      <rPr>
        <sz val="11"/>
        <color rgb="FF000000"/>
        <rFont val="Calibri"/>
        <family val="2"/>
        <scheme val="minor"/>
      </rPr>
      <t> and The Space Pirates</t>
    </r>
  </si>
  <si>
    <t>0-563-48621-X</t>
  </si>
  <si>
    <t>0-563-48618-X</t>
  </si>
  <si>
    <t>0-563-48631-7</t>
  </si>
  <si>
    <t>0-563-48626-0</t>
  </si>
  <si>
    <t>0-563-48612-0</t>
  </si>
  <si>
    <t>0-563-48614-7</t>
  </si>
  <si>
    <t>0-563-53844-9</t>
  </si>
  <si>
    <t>0-563-53843-0</t>
  </si>
  <si>
    <t>0-563-53849-X</t>
  </si>
  <si>
    <t>0-563-53850-3</t>
  </si>
  <si>
    <t>0-563-53853-8</t>
  </si>
  <si>
    <t>0-563-53855-4</t>
  </si>
  <si>
    <t>0-563-53858-9</t>
  </si>
  <si>
    <t>0-563-53864-3</t>
  </si>
  <si>
    <t>0-563-48604-X</t>
  </si>
  <si>
    <t>0-563-48606-6</t>
  </si>
  <si>
    <t>0-563-53859-7</t>
  </si>
  <si>
    <t>0-563-53865-1</t>
  </si>
  <si>
    <t>0-426-20478-6</t>
  </si>
  <si>
    <t>Short story collection, edited by Stephen Cole</t>
  </si>
  <si>
    <t>Short story collection, edited by Stephen Cole &amp; Jacqueline Rayner</t>
  </si>
  <si>
    <t>0-426-20467-0</t>
  </si>
  <si>
    <t>Dodo, Liz Shaw, The Brigadier</t>
  </si>
  <si>
    <r>
      <t xml:space="preserve">Photographic cover of the John F. Kennedy assassination. Also available as a free downloadable e-book with an introduction from the author from the New Zealand Doctor Who Fan Club website: </t>
    </r>
    <r>
      <rPr>
        <u/>
        <sz val="11"/>
        <rFont val="Calibri"/>
        <family val="2"/>
        <scheme val="minor"/>
      </rPr>
      <t>https://doctorwho.org.nz/archive/wkk/</t>
    </r>
  </si>
  <si>
    <t>The Completely Useless Enclyopaedia</t>
  </si>
  <si>
    <t>Chris Howarth &amp; Steve Lyons</t>
  </si>
  <si>
    <t>0-426-20485-9</t>
  </si>
  <si>
    <t>Andrew Skilleter &amp; Colin Howard</t>
  </si>
  <si>
    <t>Personal collection of the original books (visual inspection of each copy)</t>
  </si>
  <si>
    <t>McGann (Fo)</t>
  </si>
  <si>
    <t>A shiny silver foil version of the logo used for the 1996 TV Movie starring Paul McGann</t>
  </si>
  <si>
    <t>A mottled version of the logo used for the 1996 TV Movie starring Paul McGann, standard across all official BBC Doctor Who merchandise from 1997 to late 1999</t>
  </si>
  <si>
    <t>A polished version of the logo used for the 1996 TV Movie starring Paul McGann, standard across all official BBC Doctor Who merchandise from late 1999 to 2005</t>
  </si>
  <si>
    <t>McGann (Gd)</t>
  </si>
  <si>
    <t>A regeneration story for The Sixth Doctor</t>
  </si>
  <si>
    <t>Only full-length PDA to feature The Eighth Doctor (the official EDA range had finished by the time this book was published)</t>
  </si>
  <si>
    <t>The Doctor Who Wiki (TARDIS.Fandom.com)</t>
  </si>
  <si>
    <t>The TARDIS Library (Timelash.com)</t>
  </si>
  <si>
    <t>Planet of Fire and The Caves of Androzani</t>
  </si>
  <si>
    <t>The Macra Terror and The Faceless Ones</t>
  </si>
  <si>
    <t>Day of the Daleks and The Sea Devils (and concurrently with The Curse of Peladon)</t>
  </si>
  <si>
    <t>The Talons of Weng-Chiang and Horror of Fang Rock</t>
  </si>
  <si>
    <t>The Reign of Terror and Planet of Giants</t>
  </si>
  <si>
    <t>The Ice Warriors and The Enemy of the World</t>
  </si>
  <si>
    <t>The Robots of Death and The Talons of Weng-Chiang</t>
  </si>
  <si>
    <t>Sam, Stacy, Ssard</t>
  </si>
  <si>
    <t>Gold foil cover logo and banner - "100th BBC Doctor Who Novel" (across both the EDA and PDA ranges)</t>
  </si>
  <si>
    <t>The Nth Doctor: An In-Depth Study of the Films that Almost Were</t>
  </si>
  <si>
    <t>0-426-20499-9</t>
  </si>
  <si>
    <t>McGann (Gr)</t>
  </si>
  <si>
    <t>Jean Marc Lofficer</t>
  </si>
  <si>
    <t>Grey</t>
  </si>
  <si>
    <t>(Gr)</t>
  </si>
  <si>
    <t>0-7535-0104-X</t>
  </si>
  <si>
    <t>A collection of excerpts, articles and interviews from Doctor Who Fanzines</t>
  </si>
  <si>
    <t>0-563-40569-4</t>
  </si>
  <si>
    <t>A collection of Doctor Who related trivia</t>
  </si>
  <si>
    <t>The Book of Lists - The Doctor Who Trivia Buff's Essential Companion</t>
  </si>
  <si>
    <t>0-426-20430-1 </t>
  </si>
  <si>
    <t>0-426-20516-2  </t>
  </si>
  <si>
    <t>0-426-20486-7 </t>
  </si>
  <si>
    <t>0-426-20369-0</t>
  </si>
  <si>
    <t>0-426-20458-1</t>
  </si>
  <si>
    <t>0-426-20400-X</t>
  </si>
  <si>
    <t>0-426-20527-8</t>
  </si>
  <si>
    <t>David J. Howe, Mark Stammers &amp; Stephen James Walker </t>
  </si>
  <si>
    <t>David J. Howe &amp; Stephen James Walker </t>
  </si>
  <si>
    <t>The Doctor Who Programme Guide: The Complete Guide to Every Doctor Who Story</t>
  </si>
  <si>
    <t>0-426-20342-9</t>
  </si>
  <si>
    <t>Jean-Marc Lofficer</t>
  </si>
  <si>
    <t>DWHB-01</t>
  </si>
  <si>
    <t>DWHB-07</t>
  </si>
  <si>
    <t>DWHB-02</t>
  </si>
  <si>
    <t>DWHB-03</t>
  </si>
  <si>
    <t>DWHB-04</t>
  </si>
  <si>
    <t>DWHB-05</t>
  </si>
  <si>
    <t>DWHB-06</t>
  </si>
  <si>
    <t>ST-1</t>
  </si>
  <si>
    <t>ST-2</t>
  </si>
  <si>
    <t>ST-3</t>
  </si>
  <si>
    <t>The Three Doctors and Carnival of Monsters</t>
  </si>
  <si>
    <t>The Mark of the Rani and The Two Doctors</t>
  </si>
  <si>
    <t>The Deadly Assassin and The Face of Evil</t>
  </si>
  <si>
    <t>The Visitation and Black Orchid</t>
  </si>
  <si>
    <t>First novel to feature the author's Iris Wildthyme character (as played by Katy Manning in many Big Finish audio stories)</t>
  </si>
  <si>
    <t>Vengeance on Varos and The Mark of the Rani</t>
  </si>
  <si>
    <t>The Awakening and Frontios</t>
  </si>
  <si>
    <t>Before The Keeper of Traken</t>
  </si>
  <si>
    <t>The Rescue and The Romans</t>
  </si>
  <si>
    <t>The Monster of Peladon and Planet of the Spiders</t>
  </si>
  <si>
    <t>Features The Master as the lead protagonist, rather than The Doctor</t>
  </si>
  <si>
    <t>The Smugglers and The Tenth Planet</t>
  </si>
  <si>
    <t>Re-released in July 2013 as part of "The Fourth Doctor Time Capsule" (a boxset of various items related to the Tom Baker era - limited to 5,000 copies)</t>
  </si>
  <si>
    <t>A sequel to 'Illegal Alien' by the same authors (see No.5)</t>
  </si>
  <si>
    <t>Set Between (Doctor Who TV series continuity)</t>
  </si>
  <si>
    <t>Setting (Doctor Who TV series continuity)</t>
  </si>
  <si>
    <t>N/A</t>
  </si>
  <si>
    <t>9th (Shalka version)</t>
  </si>
  <si>
    <t>Time-Flight and Arc of Infinity</t>
  </si>
  <si>
    <t>The Seeds of Death and The Space Pirates</t>
  </si>
  <si>
    <t>The TV Movie and The Night of the Doctor</t>
  </si>
  <si>
    <t>The War Games and Spearhead from Space</t>
  </si>
  <si>
    <t>Planet of Giants and The Dalek Invasion of Earth</t>
  </si>
  <si>
    <t>The Massacre and The Ark</t>
  </si>
  <si>
    <t>Warriors of the Deep and The Awakening</t>
  </si>
  <si>
    <t>The Stones of Blood and The Power of Kroll</t>
  </si>
  <si>
    <t>Tomb of the Cybermen and The Abominable Snow-men / The Stones of Blood and The Androids of Tara</t>
  </si>
  <si>
    <t>The Horns of Nimon/Shada and The Leisure Hive</t>
  </si>
  <si>
    <t>The Green Death and The Time Warrior</t>
  </si>
  <si>
    <t>The Curse of Fenric and Survival</t>
  </si>
  <si>
    <t>The Time Monster and The Three Doctors</t>
  </si>
  <si>
    <t>Revenge of the Cybermen and Terror of the Zygons</t>
  </si>
  <si>
    <t>The Romans and The Web Planet</t>
  </si>
  <si>
    <t>Carnival of Monsters and Frontier in Space</t>
  </si>
  <si>
    <t>The Mind of Evil and The Claws of Axos</t>
  </si>
  <si>
    <t>Sarah Jane, Jeremy, UNIT</t>
  </si>
  <si>
    <t>Matthew Jacobs</t>
  </si>
  <si>
    <t>0-00-710591-6</t>
  </si>
  <si>
    <t>0-563-40499-X</t>
  </si>
  <si>
    <t>Regeneration: The Story Behind the Revival of a Television Legend</t>
  </si>
  <si>
    <t>Philip Segal with Gary Russell</t>
  </si>
  <si>
    <t>Ian Marsh &amp; Peter Darvill-Evans</t>
  </si>
  <si>
    <t>0-426-20362-3</t>
  </si>
  <si>
    <t>A Doctor Who role playing game book (oversized paperback format). Internal illustrations by Colin Howard</t>
  </si>
  <si>
    <t>The Television Companion - The Official BBC Guide to Every TV Story</t>
  </si>
  <si>
    <t xml:space="preserve">0-563-40588-0 </t>
  </si>
  <si>
    <t>A Book of Monsters</t>
  </si>
  <si>
    <t>The Scripts - The Power of the Daleks</t>
  </si>
  <si>
    <t>The Scripts - The Masters of Luxor</t>
  </si>
  <si>
    <t>The Scripts - The Tomb of the Cybermen</t>
  </si>
  <si>
    <t>Time Lord - Create Your Own Adventures in Time and Space</t>
  </si>
  <si>
    <t>Cybermen</t>
  </si>
  <si>
    <t>The Mark of Mandragora</t>
  </si>
  <si>
    <t>Large format hardback, foreword by 1980s Doctor Who TV Series Producer John Nathan-Turner. Cover photos by Robin Prichard</t>
  </si>
  <si>
    <t>From A to Z</t>
  </si>
  <si>
    <t>The Handbook: The First Doctor</t>
  </si>
  <si>
    <t>The Handbook: The Fifth Doctor</t>
  </si>
  <si>
    <t>The Handbook: The Sixth Doctor</t>
  </si>
  <si>
    <t>The Handbook: The Seventh Doctor</t>
  </si>
  <si>
    <t>The Handbook: The Third Doctor</t>
  </si>
  <si>
    <t>The Handbook: The Second Doctor</t>
  </si>
  <si>
    <t>The Handbook: The Fourth Doctor</t>
  </si>
  <si>
    <t>The first book in The Handbook series to be published</t>
  </si>
  <si>
    <t>The fourth book in The Handbook series to be published</t>
  </si>
  <si>
    <t>The third book in The Handbook series to be published</t>
  </si>
  <si>
    <t xml:space="preserve">The sixth book in The Handbook series to be published </t>
  </si>
  <si>
    <t>The fifth book in The Handbook series to be published. Features an Introduction by Jon Pertwee</t>
  </si>
  <si>
    <t>The second book in The Handbook series to be published. Features an Introduction by Colin Baker</t>
  </si>
  <si>
    <t>1-85227-329-1</t>
  </si>
  <si>
    <t>Large format hardback. Internal illustrations by Trevor Baxendale</t>
  </si>
  <si>
    <t>DWHB-08</t>
  </si>
  <si>
    <t>Telos</t>
  </si>
  <si>
    <t>1-903889-59-6</t>
  </si>
  <si>
    <t>Collects The First to The Seventh Doctor Handbooks in a revised and updated 'bumper' edition. Also available as a Deluxe Edition hardback limited to 500 copies (ISBN: 1-903889-96-0)</t>
  </si>
  <si>
    <t>The Monsters</t>
  </si>
  <si>
    <t>Timeframe: The Illustrated History</t>
  </si>
  <si>
    <t>Companions</t>
  </si>
  <si>
    <t>Classic WHO: The Harper Classics</t>
  </si>
  <si>
    <t>Classic WHO: The Hinchcliffe Years</t>
  </si>
  <si>
    <t>A History of the Universe</t>
  </si>
  <si>
    <t>The Nine Lives of Doctor Who</t>
  </si>
  <si>
    <t>Peter Haining</t>
  </si>
  <si>
    <t>Pocket Essentials: Doctor Who</t>
  </si>
  <si>
    <t>On Location</t>
  </si>
  <si>
    <t>The Transcendental Toybox: Second Edition</t>
  </si>
  <si>
    <t>Howe's Transcendental Toybox - Update #1</t>
  </si>
  <si>
    <t>The Doctors: 30 Years of Time Travel</t>
  </si>
  <si>
    <t>IW-1</t>
  </si>
  <si>
    <t>IW-2</t>
  </si>
  <si>
    <t>IW-3</t>
  </si>
  <si>
    <t>HTT-1</t>
  </si>
  <si>
    <t>HTT-2</t>
  </si>
  <si>
    <t>HTT-3</t>
  </si>
  <si>
    <t>1-85227-427-1</t>
  </si>
  <si>
    <t>Diamond (30th)</t>
  </si>
  <si>
    <t>Diamond (B)</t>
  </si>
  <si>
    <t>1-85227-415-8</t>
  </si>
  <si>
    <t>Black Light: The Art of Andrew Skilleter</t>
  </si>
  <si>
    <t>Large format hardback (not released in paperback). Interior layout and typesetting by Mark Stammers</t>
  </si>
  <si>
    <t>As used on TV in the Jon Pertwee and Tom Baker eras from 1973/4 to 1979</t>
  </si>
  <si>
    <t>Version of the diamond logo celebrating the 30th Anniversary of Doctor Who in 1993</t>
  </si>
  <si>
    <t>1-85227-283-X</t>
  </si>
  <si>
    <t>0-563-40562-7</t>
  </si>
  <si>
    <t>Large format hardback, with dustjacket (not released in paperback). Estimated print run: 6,000</t>
  </si>
  <si>
    <t>0-85227-680-0</t>
  </si>
  <si>
    <t>David J Howe, Mark Stammers and Stephen James Walker</t>
  </si>
  <si>
    <t>Neon (O)</t>
  </si>
  <si>
    <t>1-85227-444-1</t>
  </si>
  <si>
    <t>Diamond (S)</t>
  </si>
  <si>
    <t>Hartnell (B)</t>
  </si>
  <si>
    <t>Hartnell</t>
  </si>
  <si>
    <t>As used on TV in the William Hartnell era from 1963 to 1966</t>
  </si>
  <si>
    <t>1-85227-420-4</t>
  </si>
  <si>
    <t>Unknown</t>
  </si>
  <si>
    <t>David J Howe and Mark Stammers</t>
  </si>
  <si>
    <t>1-85227-582-0</t>
  </si>
  <si>
    <t>0-7522-0959-0</t>
  </si>
  <si>
    <t>DEC-2</t>
  </si>
  <si>
    <t>DEC-1</t>
  </si>
  <si>
    <t>DEC-3</t>
  </si>
  <si>
    <t>CW-1</t>
  </si>
  <si>
    <t>CW-2</t>
  </si>
  <si>
    <t>Unofficial large format hardback, introduction by Tom Baker</t>
  </si>
  <si>
    <t>0-426-20471-9</t>
  </si>
  <si>
    <t>0-7522-0749-0</t>
  </si>
  <si>
    <t>0-7522-0188-3</t>
  </si>
  <si>
    <t>Large format hardback, subtitle: 'A Celebration of 35 Years in Time and Space'</t>
  </si>
  <si>
    <t>Large format hardback, with dustjacket, subtitle: 'Tales from three decades of terror' (not released in paperback)</t>
  </si>
  <si>
    <t>Large format unofficial hardback, with dustjacket (not released in paperback). Subtitle: 'The Making of Seasons 12-14'</t>
  </si>
  <si>
    <t>Large format semi-unofficial hardback, with dustjacket (not released in paperback). Subtitle: 'The Making of The Caves of Androzani and Revelation of the Daleks'</t>
  </si>
  <si>
    <t>Simultaneously released as an abridged audiobook read by Tom Baker, on double cassette. Paperback version published on 05/10/1998 (ISBN: 0-00-638854-X, 270 pages)</t>
  </si>
  <si>
    <t>Five Rounds Rapid! The Autobiography of Nicholas Courtney - Doctor Who's Brigadier</t>
  </si>
  <si>
    <t>Large format hardback, foreword by and edited by 1980s Doctor Who TV Series Producer John Nathan-Turner. Released in audiobook form on 25/11/2002 on CD as ' Big Finish Talks Back: The Nicholas Courtney Memoirs - A Soldier in Time' by Big Finish Productions (ISBN: 1-903654-98-X, still available to download)</t>
  </si>
  <si>
    <t>Paperback, subtitle: 'From Before the Dawn of Time and Beyond The End of Eternity'</t>
  </si>
  <si>
    <t>Pyrrhic Pressure</t>
  </si>
  <si>
    <t>Headline</t>
  </si>
  <si>
    <t>0-7472-2243-6</t>
  </si>
  <si>
    <t>Mad Norwegian Press</t>
  </si>
  <si>
    <t>Lars Pearson</t>
  </si>
  <si>
    <t>0-9673746-0-X</t>
  </si>
  <si>
    <t>`</t>
  </si>
  <si>
    <t>Large format paperback with an introduction by Sylvester McCoy</t>
  </si>
  <si>
    <t>I, WHO: The Unauthorised Guide to Doctor Who Novels</t>
  </si>
  <si>
    <t>1-57032-900-1</t>
  </si>
  <si>
    <t>I, WHO 2: The Unauthorised Guide to Doctor Who Novels and Audios</t>
  </si>
  <si>
    <t>Large format paperback with an introduction by Peter David</t>
  </si>
  <si>
    <t>I, WHO 3: The Unauthorised Guide to Doctor Who Novels and Audios</t>
  </si>
  <si>
    <t>0-9725959-1-0</t>
  </si>
  <si>
    <t>Large format paperback</t>
  </si>
  <si>
    <t>Large format paperback with a foreword by Sylvester McCoy</t>
  </si>
  <si>
    <t>1-903111-22-6</t>
  </si>
  <si>
    <t>Richard Bignell</t>
  </si>
  <si>
    <t>Mark Campbell</t>
  </si>
  <si>
    <t>Pocket Essentials</t>
  </si>
  <si>
    <t>1-903047-19-6</t>
  </si>
  <si>
    <t>Films, Farms and Fillies: The Real Life Story of One of Emmerdale's Best-Loved Stars</t>
  </si>
  <si>
    <t>Frazer Hines</t>
  </si>
  <si>
    <t>0-7522-1155-2</t>
  </si>
  <si>
    <t xml:space="preserve">Who's There? The Life and Career of William Hartnell </t>
  </si>
  <si>
    <t>Jessica Carney</t>
  </si>
  <si>
    <t xml:space="preserve">1-85227-514-6  </t>
  </si>
  <si>
    <t>I Am The Doctor - Jon Pertwee's Final Memoir</t>
  </si>
  <si>
    <t xml:space="preserve">Jon Pertwee &amp; David J. Howe </t>
  </si>
  <si>
    <t xml:space="preserve">1-85227-621-5  </t>
  </si>
  <si>
    <t xml:space="preserve">Jon Pertwee: The Biography </t>
  </si>
  <si>
    <t>Bernard Bale</t>
  </si>
  <si>
    <t>Andre Deutsch</t>
  </si>
  <si>
    <t>0-233-99831-4</t>
  </si>
  <si>
    <t xml:space="preserve">Still Getting Away With It: The Life &amp; Times of Nicholas Courtney </t>
  </si>
  <si>
    <t>Nicholas Courtney &amp; Michael McManus</t>
  </si>
  <si>
    <t>SciFiCollector.co.uk</t>
  </si>
  <si>
    <t>1-871330-73-4</t>
  </si>
  <si>
    <t>Hardback with dustjacket</t>
  </si>
  <si>
    <t>Paperback with a foreword by Tom Baker</t>
  </si>
  <si>
    <t>McGann (S)</t>
  </si>
  <si>
    <t>Doctor Who: The Scripts: Tom Baker 1974/5</t>
  </si>
  <si>
    <t>Season 12</t>
  </si>
  <si>
    <t>Various with Justin Richards &amp; Andrew Pixley</t>
  </si>
  <si>
    <t>0-563-53815-5</t>
  </si>
  <si>
    <t>The Scripts - The Tribe of Gum</t>
  </si>
  <si>
    <t>The Scripts - The Talons of Weng-Chiang</t>
  </si>
  <si>
    <t>The Scripts - The Daleks</t>
  </si>
  <si>
    <t>The Scripts - The Daemons</t>
  </si>
  <si>
    <t>The Scripts - Ghost Light</t>
  </si>
  <si>
    <t>The Scripts - Galaxy 4</t>
  </si>
  <si>
    <t>The Scripts - The Crusade</t>
  </si>
  <si>
    <t>SCR-10</t>
  </si>
  <si>
    <t>SCR-11</t>
  </si>
  <si>
    <t>SCR-12</t>
  </si>
  <si>
    <t>1-85286-012-X</t>
  </si>
  <si>
    <t>7th, 8th</t>
  </si>
  <si>
    <t>Grace</t>
  </si>
  <si>
    <t>1-85286-144-4</t>
  </si>
  <si>
    <t>Robert Holmes</t>
  </si>
  <si>
    <t>1-85286-145-2</t>
  </si>
  <si>
    <t>Terry Nation</t>
  </si>
  <si>
    <t>Robert Sloman &amp; Barry Letts</t>
  </si>
  <si>
    <t>Diamond (G)</t>
  </si>
  <si>
    <t>1-85286-324-2</t>
  </si>
  <si>
    <t>1-85286-477-X</t>
  </si>
  <si>
    <t>Diamond (Y)</t>
  </si>
  <si>
    <t>Diamond (P)</t>
  </si>
  <si>
    <t>William Emms</t>
  </si>
  <si>
    <t>1-85286-566-0</t>
  </si>
  <si>
    <t>1-85286-564-4</t>
  </si>
  <si>
    <t>Edited by John McElroy</t>
  </si>
  <si>
    <t>The TV Movie</t>
  </si>
  <si>
    <t>Season 1</t>
  </si>
  <si>
    <t>Season 26</t>
  </si>
  <si>
    <t>Season 4</t>
  </si>
  <si>
    <t>Season 2</t>
  </si>
  <si>
    <t>Season 3</t>
  </si>
  <si>
    <t>Season 14</t>
  </si>
  <si>
    <t>Season 5</t>
  </si>
  <si>
    <t>Season 8</t>
  </si>
  <si>
    <t>Paperback</t>
  </si>
  <si>
    <t>Hardback</t>
  </si>
  <si>
    <t>License Denied: Rumblings from the Doctor Who Underground</t>
  </si>
  <si>
    <t>The Handbook: The Unofficial and Unauthorised Guide to the Production of Doctor Who</t>
  </si>
  <si>
    <t>Format (1st Ed.)</t>
  </si>
  <si>
    <t>DL-1</t>
  </si>
  <si>
    <t>DL-3</t>
  </si>
  <si>
    <t>DL-2</t>
  </si>
  <si>
    <t>Beginning of the 'Alternate History' arc. Features parallel-earth versions of UNIT, The Silurians and The Sea Devils. Internal illustrations by Timothy Keable. Features the Doctor Who 30th Anniversary ribbon-logo on the rear cover. A revised and expanded edition ('Blood Heat - An Adventure in Time and Space', ISBN: 1-326-50029-0) was independently released by the author in 2015 (with Doctor Who copyrighted character's names changed)</t>
  </si>
  <si>
    <t>The Legend: 40 Years of Time Travel</t>
  </si>
  <si>
    <t>0-563-48602-3</t>
  </si>
  <si>
    <t>Large format hardback with dustjacket (Australian edition ISBN: 0-563-48630-9). Logo on cover features the words 'Doctor Who' on one line</t>
  </si>
  <si>
    <t>David J. Howe &amp; Arnold T. Blumberg</t>
  </si>
  <si>
    <t>0-9538681-0-9</t>
  </si>
  <si>
    <t>Howe's Transcendental Toybox - The Unauthorised Guide to Doctor Who Collectibles</t>
  </si>
  <si>
    <t>1-903889-56-1</t>
  </si>
  <si>
    <t>1-903889-57-X</t>
  </si>
  <si>
    <t>Revised and updated edition that covers all the Doctor Who merchandise items covered in the original edition, plus all items released up to the end of 2002</t>
  </si>
  <si>
    <t>AT-3</t>
  </si>
  <si>
    <t>AT-4</t>
  </si>
  <si>
    <t>AT-5</t>
  </si>
  <si>
    <t xml:space="preserve">About Time 3 - The Unauthorised Guide to Doctor Who - 1970-1974 | Seasons 7 to 11 </t>
  </si>
  <si>
    <t>Steve Johnson</t>
  </si>
  <si>
    <t>0-9759446-2-2</t>
  </si>
  <si>
    <t>Lawrence Miles &amp; Tat Wood</t>
  </si>
  <si>
    <t>0-9759446-3-9</t>
  </si>
  <si>
    <t xml:space="preserve">About Time 4 - The Unauthorised Guide to Doctor Who - 1975-1979 | Seasons 12 to 17 </t>
  </si>
  <si>
    <t xml:space="preserve">About Time 5 - The Unauthorised Guide to Doctor Who - 1980-1984 | Seasons 18 to 21 </t>
  </si>
  <si>
    <t>0-9759446-4-9</t>
  </si>
  <si>
    <t>Actual RRP is US$19.95. An 'Expanded 2nd Edition' was released as two separate volumes on 16/05/2023 (Volume 1: 1975-1977, Seasons 12-14, ISBN: 978-1-935234-25-8, 400 pages) and on 15/09/2023 (Volume 2: 1977-1980, Seasons 15-17, ISBN: 978-1-935234-25-8, 464 pages)</t>
  </si>
  <si>
    <t>Actual RRP is US$19.95</t>
  </si>
  <si>
    <t>The Official Doctor Who and the Daleks Book</t>
  </si>
  <si>
    <t>25 Glorious Years XXV</t>
  </si>
  <si>
    <t>1-85227-021-7</t>
  </si>
  <si>
    <t>St. Martin's Press</t>
  </si>
  <si>
    <t>0-312-02264-6</t>
  </si>
  <si>
    <t>John Peel &amp; Terry Nation</t>
  </si>
  <si>
    <t>Dave McKean</t>
  </si>
  <si>
    <t>Duncan Fegredo</t>
  </si>
  <si>
    <t>SCR-01</t>
  </si>
  <si>
    <t>SCR-02</t>
  </si>
  <si>
    <t>SCR-03</t>
  </si>
  <si>
    <t>SCR-04</t>
  </si>
  <si>
    <t>SCR-05</t>
  </si>
  <si>
    <t>SCR-06</t>
  </si>
  <si>
    <t>SCR-07</t>
  </si>
  <si>
    <t>SCR-08</t>
  </si>
  <si>
    <t>SCR-09</t>
  </si>
  <si>
    <t>Yearbook 1992</t>
  </si>
  <si>
    <t>Yearbook 1993</t>
  </si>
  <si>
    <t>Yearbook 1994</t>
  </si>
  <si>
    <t>Yearbook 1995</t>
  </si>
  <si>
    <t>Yearbook 1996</t>
  </si>
  <si>
    <t>YB-1</t>
  </si>
  <si>
    <t>YB-2</t>
  </si>
  <si>
    <t>YB-3</t>
  </si>
  <si>
    <t>YB-4</t>
  </si>
  <si>
    <t>YB-5</t>
  </si>
  <si>
    <t>Marvel Comics UK</t>
  </si>
  <si>
    <t>Books published by Big Finish, Unofficial Charity Anthologies, spin-offs and series continuations not featuring The Doctor and Kindle/eBook editions are not in the scope of this version of the product (please contact me at the email address above if you would like these to be added!)</t>
  </si>
  <si>
    <t>Doctor Who - The Wilderness Years Books Checklist - About</t>
  </si>
  <si>
    <t>1-85400-283-X</t>
  </si>
  <si>
    <t>Diamond (W)</t>
  </si>
  <si>
    <t>Annual from the publishers of Doctor Who Magazine</t>
  </si>
  <si>
    <t>1-85400-284-8</t>
  </si>
  <si>
    <t>1-85400-317-8</t>
  </si>
  <si>
    <t>1-85400-357-7</t>
  </si>
  <si>
    <t>1-85400-377-1</t>
  </si>
  <si>
    <t>Diamond (W/P)</t>
  </si>
  <si>
    <t>White/Purple</t>
  </si>
  <si>
    <t>(W/P)</t>
  </si>
  <si>
    <t>Encyclopedia of the Worlds of Doctor Who: A-D</t>
  </si>
  <si>
    <t>Encyclopedia of the Worlds of Doctor Who: E-K</t>
  </si>
  <si>
    <t>Encyclopedia of the Worlds of Doctor Who: L-R</t>
  </si>
  <si>
    <t>0-946826-54-4</t>
  </si>
  <si>
    <t>1-85340-036-X</t>
  </si>
  <si>
    <t>1-85340-081-5</t>
  </si>
  <si>
    <t>EWDW-1</t>
  </si>
  <si>
    <t>EWDW-2</t>
  </si>
  <si>
    <t>EWDW-3</t>
  </si>
  <si>
    <t>David Saunders</t>
  </si>
  <si>
    <t>Piccadilly</t>
  </si>
  <si>
    <t>* 1987-89 technically pre-date the 'Wilderness Years' with the cancellation of the classic series at the end of 1989. However, a few titles from these years have been included in order to provide a complete listing of the Encyclopedia of the Worlds of Doctor Who series.</t>
  </si>
  <si>
    <t>* 1988-89 technically pre-date the 'Wilderness Years' with the cancellation of the classic series at the end of 1989. However, a few titles from these years have been included in order to provide a complete listing of the Titan Script Book series.</t>
  </si>
  <si>
    <t>0-491-03497-0</t>
  </si>
  <si>
    <t>W.H. Allen</t>
  </si>
  <si>
    <t>Neon (R)</t>
  </si>
  <si>
    <t>The Time-Travellers' Guide</t>
  </si>
  <si>
    <t>Re-released in February 2015 as part of the BBC Books Doctor Who History Collection with an introduction by the author (ISBN: 978-1-84990-903-7, 320 pages, £7.99, audiobook version read by Anneke Wills)</t>
  </si>
  <si>
    <t>Re-released in February 2015 as part of the BBC Books Doctor Who History Collection with an introduction by the author (ISBN: 978-1-84990-902-0, 288 pages, £7.99, audiobook version read by David Collings)</t>
  </si>
  <si>
    <t>Re-released in March 2014 as part of the BBC Books Doctor Who Monster Collection with an introduction by the author (ISBN: 978-1-84990-759-0, 270 pages, £7.99, audiobook version read by David Collings)</t>
  </si>
  <si>
    <t>Re-released in February 2015 as part of the BBC Books Doctor Who History Collection with an introduction by the author (ISBN: 978-1-84990-904-4, 288 pages, £7.99, audiobook version read by Dan Starkey)</t>
  </si>
  <si>
    <t>Re-released in February 2015 as part of the BBC Books Doctor Who History Collection as "Shadow in the Glass" with an introduction by the authors (ISBN: 978-1-849-90905-1, 320 pages, £7.99, audio version read by India Fisher)</t>
  </si>
  <si>
    <t>Justin Richards &amp; Stephen Cole</t>
  </si>
  <si>
    <t>Terrance Dicks &amp; Barry Letts</t>
  </si>
  <si>
    <t>Martin Day &amp; Keith Topping</t>
  </si>
  <si>
    <t>Keith Topping &amp; Martin Day</t>
  </si>
  <si>
    <t>Shortest novel in the range (the first 226 pages of the book)</t>
  </si>
  <si>
    <t>Embossed cover logo. This adventure celebrates the 35th Anniversary of Doctor Who. Also available as a print-on-demand reprint (31 August 2011, ISBN: 978-1-84990-179-6)</t>
  </si>
  <si>
    <t>Features the Cybermen (author David Banks played The Cyber Leader in Doctor Who on TV in the 1980s). Events in this story happen in parallel to those depicted in 'Birthright'. Based on a rejected Sixth Doctor TV story proposal by the author. Features the Doctor Who 30th Anniversary ribbon-logo on the rear cover. An RNIB unabridged audiobook of the story read by David Banks was released in 2004 (only available to the registered blind)</t>
  </si>
  <si>
    <t>Gary Russell's first Doctor Who novel. Features a 3-page introduction by the author on The Ice Warriors</t>
  </si>
  <si>
    <r>
      <t xml:space="preserve">The story links in with the events in the Doctor's past, as revealed in the first of the Missing Adventures 'Goth Opera' by Paul Cornell (see </t>
    </r>
    <r>
      <rPr>
        <u/>
        <sz val="11"/>
        <rFont val="Calibri"/>
        <family val="2"/>
        <scheme val="minor"/>
      </rPr>
      <t>Virgin MAs</t>
    </r>
    <r>
      <rPr>
        <sz val="11"/>
        <rFont val="Calibri"/>
        <family val="2"/>
        <scheme val="minor"/>
      </rPr>
      <t xml:space="preserve"> No.1)</t>
    </r>
  </si>
  <si>
    <t>Final VNA to feature Ace, includes an Afterword by Sophie Aldred</t>
  </si>
  <si>
    <t>Final VNA to feature the Doctor Who logo on the cover</t>
  </si>
  <si>
    <t>Part of the 'Future History' arc. Ace returns from her extended break with Spacefleet and 'Abslom Daak - Dalek Killer' from the DWM comic strip guest-stars. By Peter Darvill-Evans, the Series Editor, and serves as a manifesto for the range</t>
  </si>
  <si>
    <t>Part of the 'Future History' arc. Features a two page Glossary at the rear of the book to explain the slang/acronyms and foreign language terms (Afrikaans, German, Japanese, Russian, Swahili) used throughout</t>
  </si>
  <si>
    <t>Part of the 'Future History' arc</t>
  </si>
  <si>
    <t>Final part of the 'Future History' arc. Features IMC (Interplanetary Mining Corporation) from the 1971 Doctor Who TV serial 'Colony in Space'. Internal illustrations by Lee Brimmicombe-Wood. Features the Doctor Who 30th Anniversary ribbon-logo on the rear cover</t>
  </si>
  <si>
    <t>Final part of the 'Psi-powers' arc. The acknowledgements at the rear of the book explain how Kate Orman came to the rescue and completed the book for Ben Aaronovitch. Last VNA featuring The Doctor to be released (due to its delayed publication)</t>
  </si>
  <si>
    <t>Part of the 'Psi-powers' arc</t>
  </si>
  <si>
    <t>Part of the 'Psi-powers' arc. Internal illustrations by Jason Towers</t>
  </si>
  <si>
    <t>Beginning of the 'Psi-powers' arc. Final part in Andrew Cartmel's 'War-' trilogy</t>
  </si>
  <si>
    <t>A celebratory release by the former 1970s Script Editor/Writer (Dicks) and Producer/Director/Writer (Letts) for Doctor Who's 40th Anniversary</t>
  </si>
  <si>
    <t>Features Sabalom Glitz from the Doctor Who TV stories 'The Trial of a Time Lord' and 'Dragonfire'</t>
  </si>
  <si>
    <t>A sequel to the 1975 Doctor Who TV story 'Planet of Evil'</t>
  </si>
  <si>
    <t>A sequel to the 1986 Doctor Who TV story 'The Trial of a Time Lord'</t>
  </si>
  <si>
    <t>A sequel to the 1972 Doctor Who TV story 'The Time Monster'</t>
  </si>
  <si>
    <t>A sequel / prequel to the 1976 Doctor Who TV story 'The Brain of Morbius'</t>
  </si>
  <si>
    <r>
      <t xml:space="preserve">This story ties-in with the VNA 'Shakedown' (see </t>
    </r>
    <r>
      <rPr>
        <u/>
        <sz val="11"/>
        <rFont val="Calibri"/>
        <family val="2"/>
        <scheme val="minor"/>
      </rPr>
      <t>Virgin NAs</t>
    </r>
    <r>
      <rPr>
        <sz val="11"/>
        <rFont val="Calibri"/>
        <family val="2"/>
        <scheme val="minor"/>
      </rPr>
      <t xml:space="preserve"> No.45), and was published in the same month. Includes a brief introduction by the author and a two-page Glossary at the rear of the book</t>
    </r>
  </si>
  <si>
    <t>An adaptation of the 1995 independent video spin-off of the same name from Reeltime Pictures. Features a foreword by Keith Barnfather (Producer/Director) and a series of B&amp;W stills from the video production. The Doctor does not feature apart from a minor cameo by a future incarnation</t>
  </si>
  <si>
    <r>
      <t xml:space="preserve">Features Grant Markham as the companion (first introduced in the author's previous VMA 'Time of Your Life', No.8). Fits in with Cybermen chronology as established in David Banks' 'Cybermen' book (see </t>
    </r>
    <r>
      <rPr>
        <u/>
        <sz val="11"/>
        <rFont val="Calibri"/>
        <family val="2"/>
        <scheme val="minor"/>
      </rPr>
      <t>Reference &amp; Bios</t>
    </r>
    <r>
      <rPr>
        <sz val="11"/>
        <rFont val="Calibri"/>
        <family val="2"/>
        <scheme val="minor"/>
      </rPr>
      <t>)</t>
    </r>
  </si>
  <si>
    <t>A prequel to the 1985 Doctor Who TV serial 'Timelash' starring Colin Baker as The Doctor</t>
  </si>
  <si>
    <t>A sequel to the 1977 Doctor Who TV serial 'The Talons of Weng-Chiang' starring Tom Baker as The Doctor and set during the 1978 'The Key to Time' season. Includes a Glossary of Chinese, Japanese and German terms used throughout</t>
  </si>
  <si>
    <t>A sequel to the 1965 Doctor Who TV serial 'The Web Planet' starring William Hartnell as The Doctor</t>
  </si>
  <si>
    <t>Features the incarnation of The Master as played by Roger Delgado in the Doctor Who TV series on the cover, but the character depicted in the text may be an earlier incarnation</t>
  </si>
  <si>
    <t>The Sorcerer's Apprentice</t>
  </si>
  <si>
    <t>Millennial Rites</t>
  </si>
  <si>
    <t>Reprinted as a revised and expanded edition in hardback in September 2020 by Cauldron Press (ISBN:  978-1-71665-424-4, £20.00, available to order direct from the author's website)</t>
  </si>
  <si>
    <t>The first original Dalek story to be published since the classic Doctor Who TV show ended</t>
  </si>
  <si>
    <t>Set after the 1964 TV story 'The Dalek Invasion of Earth' and featuring Susan, the Doctor's granddaughter</t>
  </si>
  <si>
    <t>Also available as a print-on-demand reprint (31st August 2011, ISBN: 978-1-84990-175-8)</t>
  </si>
  <si>
    <t>Also available as a print-on-demand reprint (31st August 2011, ISBN: 978-1-84990-181-9)</t>
  </si>
  <si>
    <t>Also available as a print-on-demand reprint (11th April 2013, ISBN: 978-1-84990-648-7, £7.99)</t>
  </si>
  <si>
    <t>Also available as a print-on-demand reprint (31st August 2011, ISBN: 978-1-84990-178-9)</t>
  </si>
  <si>
    <t>Also available as a print-on-demand reprint (31st August 2011, ISBN: 978-1-84990-173-4)</t>
  </si>
  <si>
    <t>Also available as a print-on-demand reprint (31st August 2011, ISBN:  978-1-84990-177-2)</t>
  </si>
  <si>
    <t>Also available as a print-on-demand reprint (31st August 2011, ISBN: 978-1-84990-176-7, £7.99)</t>
  </si>
  <si>
    <r>
      <t xml:space="preserve">A sequel to the VMA 'System Shock' by the same author (see </t>
    </r>
    <r>
      <rPr>
        <u/>
        <sz val="11"/>
        <rFont val="Calibri"/>
        <family val="2"/>
        <scheme val="minor"/>
      </rPr>
      <t>Virgin MAs,</t>
    </r>
    <r>
      <rPr>
        <sz val="11"/>
        <rFont val="Calibri"/>
        <family val="2"/>
        <scheme val="minor"/>
      </rPr>
      <t xml:space="preserve"> No.11)</t>
    </r>
  </si>
  <si>
    <r>
      <t xml:space="preserve">A sequel to 'Business Unusual' (see No.4) and the VMA 'The Scales of Injustice' (see </t>
    </r>
    <r>
      <rPr>
        <u/>
        <sz val="11"/>
        <rFont val="Calibri"/>
        <family val="2"/>
        <scheme val="minor"/>
      </rPr>
      <t>Virgin MAs</t>
    </r>
    <r>
      <rPr>
        <sz val="11"/>
        <rFont val="Calibri"/>
        <family val="2"/>
        <scheme val="minor"/>
      </rPr>
      <t>, No.24) both by the same author. Evelyn is a character originating from the Big Finish Doctor Who monthly audio range</t>
    </r>
  </si>
  <si>
    <t>Re-released in March 2013 as part of the BBC Books Doctor Who 50th Anniversary Collection with an introduction by the author (ISBN: 978-1-849-90522-0, 307 pages, £7.99)</t>
  </si>
  <si>
    <t>Also available as a print-on-demand reprint (1st November 2011, ISBN: 978-1-84990-180-2)</t>
  </si>
  <si>
    <t>Novelisation of the BBCi Webcast from November 2003 (first 193 pages, the remainder of the book covers the making of the webcast). Also available as a print-on-demand reprint (11th April 2011, ISBN: 978-1-84990-647-0, £7.99, audiobook version read by David Collings)</t>
  </si>
  <si>
    <t>Re-released in March 2013 as part of the BBC Books Doctor Who 50th Anniversary Collection with an introduction by the author (ISBN: 978-1-849-90516-9, 305 pages, £7.99)</t>
  </si>
  <si>
    <t>Re-released in March 2013 as part of the BBC Books Doctor Who 50th Anniversary Collection with an introduction by the author (ISBN: 978-1-849-90523-7, 307 pages, £7.99)</t>
  </si>
  <si>
    <t>Re-released in March 2013 as part of the BBC Books Doctor Who 50th Anniversary Collection with an introduction by the author (ISBN: 978-1-849-90597-8, 308 pages, £7.99, audiobook version read by Richard Franklin). Published in Germany by Bastei Lübbe in 2018 as "Der Neunte Schlüssel" (i.e. "The Ninth Key")</t>
  </si>
  <si>
    <t>Re-released in March 2013 as part of the BBC Books Doctor Who 50th Anniversary Collection with an introduction by the author (ISBN: 978-1-849-90521-3, 306 pages, £7.99)</t>
  </si>
  <si>
    <t>Re-released in March 2013 as part of the BBC Books Doctor Who 50th Anniversary Collection with an introduction by the author (ISBN: 978-1-849-90524-4, 307 pages, £7.99)</t>
  </si>
  <si>
    <t>Adapted from a potential TV script for Season 27 of Doctor Who. Re-released in March 2014 as part of the BBC Books Doctor Who Monster Collection with an introduction by the author (ISBN:  978-1-84990-757-6, 320 pages, £7.99, audiobook version read by Sophie Aldred). Published in Germany by Cross Cult in July 2020 as "Der Fremde Feind" (i.e. "The Foreign Enemy")</t>
  </si>
  <si>
    <t>Re-released in March 2013 as part of the BBC Books Doctor Who 50th Anniversary Collection with an introduction by the author (ISBN: 978-1-849-90520-6, 292 pages, £7.99)</t>
  </si>
  <si>
    <t>Features The Zygons, first seen in the 1975 Doctor Who TV story 'Terror of the Zygons' starring Tom Baker as The Doctor</t>
  </si>
  <si>
    <t>Includes illustrations by Mike Nicholson. Re-released by BBCi as a free downloadable eBook for the Doctor Who website, with cover art and additional illustrations by Mike Nicholson</t>
  </si>
  <si>
    <t>A sequel to the 1975 Doctor Who TV serial 'Pyramids of Mars' starring Tom Baker as The Doctor. Re-released by BBCi as a free downloadable eBook for the Doctor Who website in 2002 with a Target Books style cover and illustrations by Peter McKinstry. Re-released again in March 2014 as part of the BBC Books Doctor Who Monster Collection with an introduction by the author (ISBN: 978-1-84990-767-5, 325 pages, £7.99). Published in Germany by Cross Cult in 2021 as "Sand der Zeit"</t>
  </si>
  <si>
    <t>Takes place directly after the previous Third Doctor VMA 'The Eye of the Giant' (No.21). Re-released as a free downloadable eBook for BBCi in 2002, and re-released again in March 2014 as part of the BBC Books Doctor Who Monster Collection with an introduction by the author (ISBN: 978-1-84990-780-4, 301 pages, £7.99, audiobook version read by Dan Starkey). Published in Germany by Cross Cult in 2021 as "Waage der Ungerechtigkeit"</t>
  </si>
  <si>
    <t>Adapted by the author for the revived Doctor Who TV series in 2007, starring David Tennant as The Doctor ('Human Nature' / 'The Family of Blood'). Re-released by BBCi as a free downloadable eBook for the Doctor Who website in 2002 and re-released again as part of BBC Books Doctor Who History Collection in February 2015 with an introduction by the author (ISBN: 978-1-84990-909-9, 288 pages, £7.99, audiobook version read by Lisa Bowerman)</t>
  </si>
  <si>
    <t>The middle section of the novel is an adaptation of 'Shakedown: Return of the Sontarans', a 1995 independent video production from Reeltime Pictures - a series of b&amp;w photographs from the video are included in the book. Re-released in March 2014 as part of the BBC Books Doctor Who Monster Collection with an introduction by the author (ISBN: 978-1-84990-766-8, 285 pages, £7.99, audiobook version read by Dan Starkey). Published in Germany by Cross Cult in 2020 as "Rückkehr der Sontaraner" (i.e., 'Return of the Sontarans')</t>
  </si>
  <si>
    <t>Re-released by BBCi as a free downloadable eBook for the Doctor Who website in 2003</t>
  </si>
  <si>
    <t>Re-released by BBCi as a free downloadable eBook for the Doctor Who website, with commentary from the author Lance Parkin and illustrations by Allan Bednar</t>
  </si>
  <si>
    <t>Edited by John McElroy. 'The Tribe of Gum' is the working title on the rehearsal scripts for '100,000 BC' (aka 'An Unearthly Child')</t>
  </si>
  <si>
    <t>Large format paperback graphic novel collecting the 'Abslom Daak' (by Steve Moore and Steve Dillon), 'Star Tigers' (by Moore, Dillon and David Lloyd) and 'Nemesis of the Daleks' (by Richard Alan, Steve Alan and Lee Sullivan) comic strips from Doctor Who Weekly/Monthly/Magazine Issues #17-20, #27-30, #44-46 and #152-155. Introduction by Ben Aaronovitch</t>
  </si>
  <si>
    <t>Edited by John McElroy. Final script book published by Titan, further titles for 'The Abominable Snowmen' and 'The Pirate Planet' were planned for 1996 but ultimately never released (Source: NZDWFC: TSV 35)</t>
  </si>
  <si>
    <t>Features 8 pages of colour photographs from the film (the 1996 Doctor Who TV Movie starring Paul McGann). A revised edition was published as part of the BBC Books Target Collection in March 2021 (as 'The TV Movie')</t>
  </si>
  <si>
    <t>With an introduction by Philip Segal (Executive Producer). Features 8 colour photographs from the film (the 1996 Doctor Who TV Movie starring Paul McGann)</t>
  </si>
  <si>
    <r>
      <t xml:space="preserve">Unofficial self-published 'Past Doctor Adventure' (originally written for the BBC Books PDA range, but never published). Painted illustrations by Tim Keable. Page count is for the extended eBook version, available to download here: </t>
    </r>
    <r>
      <rPr>
        <u/>
        <sz val="11"/>
        <rFont val="Calibri"/>
        <family val="2"/>
        <scheme val="minor"/>
      </rPr>
      <t>https://doctorwho.org.nz/archive/campaign/</t>
    </r>
  </si>
  <si>
    <t>Hardback with dustjacket, subtitle: 'Full scripts for Tom Baker's first season'. Introduction by 1970s Doctor Who TV series script writer and editor Terrance Dicks</t>
  </si>
  <si>
    <t>Standard hardback, foreword/afterword by Justin Richards. Also available as a deluxe edition limited to 1,400 copies, signed by the author and artist, and featuring a silver cover and frontispiece artwork (ISBN: 978-1-903889-03-9, £25.00, illustrator: Bryan Talbot)</t>
  </si>
  <si>
    <t>Standard hardback, foreword by Andrew Cartmel. Also available as a deluxe edition limited to 1,400 copies, signed by the author and artist, and featuring a grey cover and frontispiece artwork (ISBN: 978-1-903889-05-7, £25.00, illustrator: Lee Sullivan)</t>
  </si>
  <si>
    <t>Standard hardback, introduction by Katy Manning. Also available as a deluxe edition limited to 1,400 copies, signed by the author and artist, and featuring a grey cover and frontispiece artwork (ISBN: 978-1-903889-07-3, £25.00, illustrator: Martin McKenna)</t>
  </si>
  <si>
    <t>Standard hardback. Also available as a deluxe edition limited to 800 copies, signed by the author and artist, and featuring a grey cover and frontispiece artwork (ISBN: 1-903889-09-X, £25.00, illustrator: Dariusz Jasiczak) and re-released in December 2003 as a paperback (ISBN: 1-903889-32-4, £4.99)</t>
  </si>
  <si>
    <t>Standard hardback. Also available as a deluxe edition limited to 800 copies, signed by the author and artist, and featuring a dark blue cover and frontispiece artwork (ISBN: 1-903889-11-1, £25.00, illustrator: Mike Collins) and re-released in December 2003 as a paperback (ISBN: 1-903889-33-2, £4.99)</t>
  </si>
  <si>
    <t>Standard hardback. Also available as a deluxe edition limited to 800 copies, signed by the author and artist, and featuring a dark blue cover and frontispiece artwork (ISBN: 1-903889-13-8, £25.00, illustrator: Fred Gambino)</t>
  </si>
  <si>
    <t>Standard hardback. Also available as a deluxe edition limited to 800 copies, signed by the author and artist, and featuring a dark blue cover and frontispiece artwork (ISBN: 1-903889-15-4, £25.00, illustrator: Dominic Harman)</t>
  </si>
  <si>
    <t>Standard hardback, foreword by Guy N. Smith. Also available as a deluxe edition limited to 800 copies, signed by the author and artist, and featuring a dark blue cover and frontispiece artwork (ISBN: 1-903889-17-0, £25.00, illustrator: Bob Covington)</t>
  </si>
  <si>
    <t>Standard hardback, foreword by Storm Constantine. Also available as a deluxe edition limited to 800 copies, signed by the author and artist, and featuring a dark blue cover and frontispiece artwork (ISBN: 1-903889-21-9, £25.00, illustrator: Daryl Joyce)</t>
  </si>
  <si>
    <t>Standard hardback, foreword by Stephen Laws. Tara Samms is a pseudonym for prolific author Stephen Cole. Also available as a deluxe edition limited to 800 copies, signed by the author and artist, and featuring a dark blue cover and frontispiece artwork (ISBN: 1-903889-23-5, £25.00, illustrator: Chris Moore)</t>
  </si>
  <si>
    <t>Standard hardback, foreword by Neil Gaiman. Also available as a deluxe edition limited to 800 copies, signed by the author and artist, and featuring a silver cover and frontispiece artwork (ISBN: 1-903889-25-1, £25.00, illustrator: Jim Burns) and a 40th Anniversary Special Edition limited to 40 copies, with embossed slipcase, full colour art plates by Walter Howarth, Andrew Skilleter and Fred Gambino and a signature sheet signed by Paul McGann</t>
  </si>
  <si>
    <t>Standard hardback, foreword by Colin Midlane. Also available as a deluxe edition limited to 800 copies, signed by the author and artist, and featuring a light blue cover and frontispiece artwork (ISBN: 1-903889-27-8, £25.00, illustrator: Allan Bednar)</t>
  </si>
  <si>
    <t>Standard hardback, foreword by Christopher Fowler, afterword by David J. Howe and Stephen James Walker. Also available as a deluxe edition limited to 800 copies, signed by the author and artist, and featuring a dark grey cover and frontispiece artwork (ISBN: 1-903889-31-6, £25.00, illustrator: Graham Humphreys)</t>
  </si>
  <si>
    <t>Standard hardback, foreword by John Ostrander. Also available as a deluxe edition limited to 600 copies, signed by the author and artist, and featuring a dark blue cover and frontispiece artwork (ISBN: 1-903889-29-4, £25.00, illustrator: Walter Howarth)</t>
  </si>
  <si>
    <t>Standard hardback, foreword by Chaz Brenchley. Also available as a deluxe edition limited to 800 copies, signed by the author and artist, and featuring a blue cover and frontispiece artwork (ISBN: 1-903889-19-7, £25.00, illustrator: John Higgins) and re-released in February 2020 as a paperback in the "Time Hunter" series (ISBN: 1-84583-142-4, £8.99, The Doctor is re-named "Dr. Smith" for copyright reasons)</t>
  </si>
  <si>
    <t>A third collection of ten short stories sharing a common theme (consequences). Edited by Andy Lane &amp; Justin Richards. First official contribution to Doctor Who by Steven Moffat (the short story 'Continuity Errors'), future showrunner of the revived TV series</t>
  </si>
  <si>
    <t>After The Deadly Assassin</t>
  </si>
  <si>
    <t>To date, no audio versions of</t>
  </si>
  <si>
    <t>the EDAs have been released</t>
  </si>
  <si>
    <t>Subtitle: 'The Complete Story of the Time Lord's Greatest Foes'</t>
  </si>
  <si>
    <t>Large format hardback with dustjacket. First paperback edition published by W.H. Allen in April 1989 (ISBN: 0-86379-188-3, £5.99), second paperback edition published by Virgin on 17/08/1995 (ISBN: 0-86369-927-8, £14.99)</t>
  </si>
  <si>
    <t>Large format hardback, introduction by co-creator of the Cybermen Gerry Davis, additional material by Adrian Rigelsford, consultant for 'Archive' section: Jan Vincent-Rudski. Also released as a 'Specialist Collector’s Limited Edition' (only 75 copies produced, signed by David Banks and Andrew Skilleter) encased in a black slipcase, with the book itself bound in a metallic material. Updated edition included coverage of 1988 Doctor Who TV story 'Silver Nemesis', released in paperback on 20/09/1990 (ISBN: 0-352-32738-3)</t>
  </si>
  <si>
    <t>Internal illustrations by Tony Clark. Published in paperback by Knight Books in October 1988 (ISBN: 0-340-42842-2, £2.99)</t>
  </si>
  <si>
    <t>Large format hardback with dustjacket. Paperback edition published by Virgin on 01/11/1990 (ISBN: 0-86369-324-5, £8.99)</t>
  </si>
  <si>
    <t>Internal illustrations by Tony Clark. Published in paperback by Knight Books in November 1989 (ISBN: 0-340-51106-0, £3.50)</t>
  </si>
  <si>
    <t xml:space="preserve">Large format hardback, with dustjacket (Paperback edition published 16/09/1993: ISBN: 0-86369-707-0, £9.99) </t>
  </si>
  <si>
    <t>Second edition published in the US by iUniverse in April 2003 (ISBN: 0-595-27619-9, 288 pages, $19.95 / £16.99)</t>
  </si>
  <si>
    <t>Introduction by Terrance Dicks. Re-released as a 'second edition' with a second introduction by Lou Anders in November 2004 (ISBN: 1-932265-09-0, 350 pages)</t>
  </si>
  <si>
    <t>Internal illustrations by Tony Clark, released in hardback only. A final volume in the series (covering letters S-Z) was never published due to poor sales</t>
  </si>
  <si>
    <t xml:space="preserve">Large format hardback, with dustjacket. Cover and interior design by Mark Stammers. Estimated print run: 20,000. Paperback edition published 18/08/1994 (ISBN: 0-86369-861-1, £9.99) </t>
  </si>
  <si>
    <t>Updated and expanded edition of the revised edition published by Target Books in 1989 (with the same ISBN). Re-released on 08/03/2003 as a 'Fourth Edition' by iUniverse with a new cover and foreword by 1970s Doctor Who TV series Producer Barry Letts (ISBN: 0-595-27618-0)</t>
  </si>
  <si>
    <t xml:space="preserve">Large format hardback, with dustjacket. Paperback edition published 17/08/1995 (ISBN: 0-86369-871-9, £12.99) </t>
  </si>
  <si>
    <t xml:space="preserve">Large format hardback, with dustjacket. Paperback edition published 19/09/1996 (ISBN: 0-86369-921-9, £12.99) </t>
  </si>
  <si>
    <t>Hardback, Jessica Carney’s biography of her grandfather. Re-released in 2013 by Fantom Films (ISBN: 978-1-78196-099-8)</t>
  </si>
  <si>
    <t xml:space="preserve">Large format hardback, with dustjacket. Paperback edition published 06/11/1997 (ISBN: 0-7535-0128-7, £15.99) </t>
  </si>
  <si>
    <t>Paperback, autobiography of Frazer Hines (Jamie McCrimmon in the Doctor Who TV series, 1967-69, 1983 and 1985)</t>
  </si>
  <si>
    <t>Doctor Who logo on spine only. Followed by 'The Completely Unofficial Encyclopaedia' released by Mad Norwegian Press in November 2006 (ISBN: 0-9725959-7-X, 192 pages)</t>
  </si>
  <si>
    <t>The seventh and last book in The Handbook series to be published. Also covers the first part of the 'Wilderness Years' up to and including The Eighth Doctor TV Movie. Final official Doctor Who book released by Virgin</t>
  </si>
  <si>
    <t>Re-released as an unofficial Second Edition published by Telos in October 2003 (ISBN: 1-903889-51-0, £14.99), and a deluxe hardback edition in December 2003 (limited to 150 copies, signed by the authors)</t>
  </si>
  <si>
    <r>
      <t xml:space="preserve">Hardback with dustjacket, subtitle: 'The First Biography of the Nine Men Who </t>
    </r>
    <r>
      <rPr>
        <i/>
        <sz val="11"/>
        <rFont val="Calibri"/>
        <family val="2"/>
        <scheme val="minor"/>
      </rPr>
      <t>are</t>
    </r>
    <r>
      <rPr>
        <sz val="11"/>
        <rFont val="Calibri"/>
        <family val="2"/>
        <scheme val="minor"/>
      </rPr>
      <t xml:space="preserve"> Doctor Who'. Biographies of the Classic TV Doctors, plus 1960s 'Dalek movie Doctor' Peter Cushing</t>
    </r>
  </si>
  <si>
    <t>Paperback, subtitle: 'A Completely and Utterly Unauthorised Guide'. Re-released in November 2003 (as a 'Fortieth Anniversary Edition', same ISBN) and again in July 2005 (ISBN: 1-904048-53-6)</t>
  </si>
  <si>
    <t>Large format hardback, re-released in paperback on 20/08/2001</t>
  </si>
  <si>
    <t>Supplement to the main 'Transcendental Toybox' volume - covers all Doctor Who merchandise released during 2003 (the 40th Anniversary year)</t>
  </si>
  <si>
    <t>Actual RRP is US$19.95. An 'Expanded 2nd Edition' was released on 19/05/2009 (ISBN: 978-0-9759446-7-7, 544 pages)</t>
  </si>
  <si>
    <t>Unauthorised and unofficial memoir of the Doctor Who TV show's final Script Editor. Foreword by Sylvester McCoy. Re-released in 2013 by Miwk Publishing and again in 2021 by Ten Acre Films</t>
  </si>
  <si>
    <t>The default sort order is 'Release No.' (original order of publication) or 'Year' (of original release). To sort by another column, select the column header in bold and click the auto-filter arrow, then select 'Sort A to Z' or 'Sort Z to A'</t>
  </si>
  <si>
    <t>NZDWFC: TSV 35: Doctor Who: The Scripts - An Overview (by Paul Scoones) - for cover painting artists and cancelled books in the Titan Script Book series</t>
  </si>
  <si>
    <t>Doctor Who - Virgin Missing Adventures Checklist (VMAs, 1994-97)</t>
  </si>
  <si>
    <t>Doctor Who - BBC Books - The Eighth Doctor Adventures Checklist (EDAs, 1997-2005)</t>
  </si>
  <si>
    <t>Doctor Who Archive - BBC Books - The Past Doctor Adventures Checklist (PDAs, 1997-2004)</t>
  </si>
  <si>
    <t>Doctor Who - Telos Novellas and Other Miscellaneous Titles Checklist (1988*-2004)</t>
  </si>
  <si>
    <t>Doctor Who - Reference Books and Biographies Checklist (1987*-2005)</t>
  </si>
  <si>
    <t>Doctor Who - Virgin New Adventures Checklist (VNAs, 1991-97)</t>
  </si>
  <si>
    <t>Justin Richards' first novel. 4-part Big Finish audio version (2015) also written by Justin Richards</t>
  </si>
  <si>
    <t>Internal illustrations by Mike Nicholson. 4-part Big Finish audio version (2015) adapted by Guy Adams</t>
  </si>
  <si>
    <t>Internal illustrations also by Tony Masero. 2-part Big Finish audio version (2016) adapted by John Dorney</t>
  </si>
  <si>
    <r>
      <t xml:space="preserve">This story ties-in with the VNA 'Blood Harvest' (see </t>
    </r>
    <r>
      <rPr>
        <u/>
        <sz val="11"/>
        <rFont val="Calibri"/>
        <family val="2"/>
        <scheme val="minor"/>
      </rPr>
      <t>Virgin NAs</t>
    </r>
    <r>
      <rPr>
        <sz val="11"/>
        <rFont val="Calibri"/>
        <family val="2"/>
        <scheme val="minor"/>
      </rPr>
      <t xml:space="preserve"> No.28), and was published in the same month. Big Finish audio version (2024) adapted by Lizbeth Miles</t>
    </r>
  </si>
  <si>
    <t>Big Finish audio version (2015) adapted by John Dorney</t>
  </si>
  <si>
    <t>Takes place directly after the author's previous VMA 'The Romance of Crime' (No.6). Re-released in February 2015 as part of the BBC Books Doctor Who History Collection with an introduction by the author (ISBN: 978-1-84990-908-2, 279 pages, £8.99). Big Finish audio version (2015) adapted by John Dorney</t>
  </si>
  <si>
    <t>Re-released by BBCi as a free downloadable eBook for the Doctor Who website in 2006, with Target Books style cover art and illustrations by Daryl Joyce. Big Finish audio version (2015) adapted by John Dorney</t>
  </si>
  <si>
    <t>Mark Gatiss's first Doctor Who novel. Re-released by BBCi for the Doctor Who website as a free downloadable eBook with commentary from the author and illustrations by Daryl Joyce. 2-part Big Finish audio version (2016) adapted by Kyle C Szikora</t>
  </si>
  <si>
    <t>Beginning of the 'Future History' arc. Ace temporarily leaves the TARDIS. First appearance of Professor Bernice Summerfield aka 'Benny'. 2-part Big Finish audio version (2012) adapted by Jacqueline Rayner</t>
  </si>
  <si>
    <t>Part of the 'Future History' arc. Elements of this story were incorporated into the author's 2009 Doctor Who TV series Special 'Planet of the Dead' starring David Tennant as The Doctor. 4-part Big Finish audio version (2014) adapted by Jacqueline Rayner</t>
  </si>
  <si>
    <t>Part of the 'Psi-powers' arc. First novel and official contribution to Doctor Who by Russell T Davies, future showrunner of the revived TV series. 2-part Big Finish audio version (2015) adapted by Jonathan Morris was released by Big Finish Productions in 2015</t>
  </si>
  <si>
    <t>Lance Parkin's first novel. Features a three page Glossary at the rear of the book to explain the historical/military and German language terms used throughout. 2-part 'Bernice Summerfield' Big Finish audio version (1999, does not feature the Doctor, Chis and Roz) adapted by Jacqueline Rayner</t>
  </si>
  <si>
    <t>The events of this story are contemporaneous with the next book 'Iceberg'. Features the Doctor Who 30th Anniversary ribbon-logo on the rear cover. 2-part 'Bernice Summerfield' Big Finish audio version (1999, does not feature the Doctor and Ace) adapted by Jacqueline Rayner</t>
  </si>
  <si>
    <t>Value (NM)</t>
  </si>
  <si>
    <t>Compiled and maintained by Richard Allison © Richie's Sci-Fi Collectables 2024</t>
  </si>
  <si>
    <t>enquiries@richies-scifi-collectables.co.uk</t>
  </si>
  <si>
    <t>www.instagram.com/richies_scifi_collectables</t>
  </si>
  <si>
    <t>Website:</t>
  </si>
  <si>
    <t>https://www.richies-scifi-collectables.co.uk</t>
  </si>
  <si>
    <t>£10-£15</t>
  </si>
  <si>
    <t>£15-£20</t>
  </si>
  <si>
    <t>£20-£25</t>
  </si>
  <si>
    <t>Books published in 2005 (and beyond) relating to the revived TV series of Doctor Who (2005-) are out of scope of this product (and will be covered in a future Checklist from Richie's Sci-Fi Collectables)</t>
  </si>
  <si>
    <t>The Sylvester McCoy era logo in simple outline (no colour fill)</t>
  </si>
  <si>
    <t>£40-£50</t>
  </si>
  <si>
    <r>
      <t xml:space="preserve">Set in the VNA timeline as part of the 'Psi-powers' arc, this story fits in between 'Return of the Living Dad' and 'The Death of Art' (see </t>
    </r>
    <r>
      <rPr>
        <u/>
        <sz val="11"/>
        <rFont val="Calibri"/>
        <family val="2"/>
        <scheme val="minor"/>
      </rPr>
      <t>Virgin NAs</t>
    </r>
    <r>
      <rPr>
        <sz val="11"/>
        <rFont val="Calibri"/>
        <family val="2"/>
        <scheme val="minor"/>
      </rPr>
      <t xml:space="preserve"> No.s 53 and 54). Only VMA to feature the 7th Doctor (as the incumbent at the time). Big Finish audio version (2016) written by original author Lance Parkin - a free download version was included with Doctor Who Magazine Issue 598</t>
    </r>
  </si>
  <si>
    <t>BBC Audio Collection</t>
  </si>
  <si>
    <t>The story depicts Mel's first meeting with The Sixth Doctor, and his first meeting with The Brigadier</t>
  </si>
  <si>
    <t>£25-£30</t>
  </si>
  <si>
    <t>£250-£300</t>
  </si>
  <si>
    <t>£300-£350</t>
  </si>
  <si>
    <t>£200-£250</t>
  </si>
  <si>
    <t>£5-£10</t>
  </si>
  <si>
    <t>£100-£150</t>
  </si>
  <si>
    <t>£150-£200</t>
  </si>
  <si>
    <t>Estimated Value (£) Custom Sort Order</t>
  </si>
  <si>
    <t>£80-£100</t>
  </si>
  <si>
    <t>£70-£80</t>
  </si>
  <si>
    <t>Features The Celestial Toymaker</t>
  </si>
  <si>
    <t>£60-£70</t>
  </si>
  <si>
    <t>www.youtube.com/@richies_scifi_collectables</t>
  </si>
  <si>
    <t>https://ko-fi.com/richies_scifi_collectables</t>
  </si>
  <si>
    <t>Updated with: 
- Approximate estimated values for the NAs, MAs, EDAs and PDAs (see note 1.9 below)
- Details of 'Goth Opera' - the 2024 Big Finish Audio Adaptation of the 1994 Virgin MA (released July 2024)
- Additional details and links for the BBC and Big Finish audio versions.</t>
  </si>
  <si>
    <t>Approximate estimated values are in GBP for examples in very good/near-mint (NM) condition. Prices will vary significantly depending on the marketplace and seller - values shown are a mid-range estimate as at July 2024</t>
  </si>
  <si>
    <t>£30-£40</t>
  </si>
  <si>
    <t>£50-£60</t>
  </si>
  <si>
    <t>To sort by Value (NM), select a column header from one of the relevant lists, go to Home &gt; Sort &amp; Filter &gt; Custom Sort (on pull-down menu), ensure the sort Column is set to 'Value (NM)' and the sort Order is set to the £ value range custom list (if not, select 'Custom List...' and select it) and click OK &gt; OK</t>
  </si>
  <si>
    <t>£10-15</t>
  </si>
  <si>
    <t>£25-30</t>
  </si>
  <si>
    <t>£15-20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</si>
</sst>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yyyy"/>
    <numFmt numFmtId="165" formatCode="0.0"/>
    <numFmt numFmtId="166" formatCode="0."/>
    <numFmt numFmtId="167" formatCode="&quot;£&quot;#,##0.00"/>
  </numFmts>
  <fonts count="20" x14ac:knownFonts="1">
    <font>
      <sz val="10"/>
      <name val="Arial"/>
    </font>
    <font>
      <b/>
      <sz val="20"/>
      <name val="Calibri"/>
      <family val="2"/>
      <scheme val="minor"/>
    </font>
    <font>
      <u/>
      <sz val="10"/>
      <color theme="10"/>
      <name val="Arial"/>
      <family val="2"/>
    </font>
    <font>
      <u/>
      <sz val="11"/>
      <color theme="10"/>
      <name val="Calibri"/>
      <family val="2"/>
      <scheme val="minor"/>
    </font>
    <font>
      <b/>
      <sz val="11"/>
      <name val="Calibri"/>
      <family val="2"/>
      <scheme val="minor"/>
    </font>
    <font>
      <sz val="11"/>
      <name val="Calibri"/>
      <family val="2"/>
      <scheme val="minor"/>
    </font>
    <font>
      <sz val="11"/>
      <name val="Wingdings 2"/>
      <family val="1"/>
      <charset val="2"/>
    </font>
    <font>
      <b/>
      <sz val="11"/>
      <name val="Wingdings 2"/>
      <family val="1"/>
      <charset val="2"/>
    </font>
    <font>
      <sz val="11"/>
      <color indexed="23"/>
      <name val="Calibri"/>
      <family val="2"/>
      <scheme val="minor"/>
    </font>
    <font>
      <sz val="11"/>
      <color indexed="23"/>
      <name val="Wingdings 2"/>
      <family val="1"/>
      <charset val="2"/>
    </font>
    <font>
      <i/>
      <sz val="11"/>
      <name val="Calibri"/>
      <family val="2"/>
      <scheme val="minor"/>
    </font>
    <font>
      <b/>
      <sz val="10"/>
      <name val="Arial"/>
      <family val="2"/>
    </font>
    <font>
      <sz val="11"/>
      <color rgb="FF000000"/>
      <name val="Calibri"/>
      <family val="2"/>
      <scheme val="minor"/>
    </font>
    <font>
      <sz val="11"/>
      <color rgb="FFFF0000"/>
      <name val="Calibri"/>
      <family val="2"/>
      <scheme val="minor"/>
    </font>
    <font>
      <sz val="8"/>
      <name val="Arial"/>
      <family val="2"/>
    </font>
    <font>
      <sz val="8"/>
      <name val="Arial"/>
      <family val="2"/>
    </font>
    <font>
      <u/>
      <sz val="11"/>
      <name val="Calibri"/>
      <family val="2"/>
      <scheme val="minor"/>
    </font>
    <font>
      <sz val="11"/>
      <color rgb="FF002060"/>
      <name val="Calibri"/>
      <family val="2"/>
      <scheme val="minor"/>
    </font>
    <font>
      <sz val="8"/>
      <name val="Arial"/>
    </font>
    <font>
      <b/>
      <sz val="10"/>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95">
    <xf numFmtId="0" fontId="0" fillId="0" borderId="0" xfId="0"/>
    <xf numFmtId="0" fontId="1" fillId="0" borderId="0" xfId="0" applyFont="1"/>
    <xf numFmtId="0" fontId="3" fillId="0" borderId="0" xfId="1" applyFont="1"/>
    <xf numFmtId="0" fontId="4" fillId="0" borderId="0" xfId="0" applyFont="1"/>
    <xf numFmtId="0" fontId="5" fillId="0" borderId="0" xfId="0" applyFont="1"/>
    <xf numFmtId="0" fontId="5" fillId="0" borderId="0" xfId="0" applyFont="1" applyAlignment="1">
      <alignment horizontal="left"/>
    </xf>
    <xf numFmtId="0" fontId="6" fillId="0" borderId="0" xfId="0" applyFont="1" applyAlignment="1">
      <alignment horizontal="center"/>
    </xf>
    <xf numFmtId="0" fontId="5" fillId="0" borderId="0" xfId="0" quotePrefix="1" applyFont="1"/>
    <xf numFmtId="0" fontId="8" fillId="0" borderId="0" xfId="0" applyFont="1"/>
    <xf numFmtId="0" fontId="8" fillId="0" borderId="0" xfId="0" applyFont="1" applyAlignment="1">
      <alignment horizontal="left"/>
    </xf>
    <xf numFmtId="0" fontId="8" fillId="0" borderId="0" xfId="0" quotePrefix="1" applyFont="1" applyAlignment="1">
      <alignment horizontal="left"/>
    </xf>
    <xf numFmtId="0" fontId="9" fillId="0" borderId="0" xfId="0" quotePrefix="1" applyFont="1" applyAlignment="1">
      <alignment horizontal="left"/>
    </xf>
    <xf numFmtId="0" fontId="5" fillId="0" borderId="0" xfId="0" applyFont="1" applyAlignment="1">
      <alignment horizontal="left" indent="1"/>
    </xf>
    <xf numFmtId="0" fontId="0" fillId="0" borderId="0" xfId="0" applyAlignment="1">
      <alignment horizontal="left"/>
    </xf>
    <xf numFmtId="0" fontId="10" fillId="0" borderId="0" xfId="0" applyFont="1"/>
    <xf numFmtId="0" fontId="4" fillId="0" borderId="0" xfId="0" applyFont="1" applyAlignment="1">
      <alignment horizontal="right"/>
    </xf>
    <xf numFmtId="0" fontId="11" fillId="0" borderId="0" xfId="0" applyFont="1"/>
    <xf numFmtId="165" fontId="5" fillId="0" borderId="0" xfId="0" applyNumberFormat="1" applyFont="1" applyAlignment="1">
      <alignment horizontal="left"/>
    </xf>
    <xf numFmtId="0" fontId="11" fillId="0" borderId="0" xfId="0" applyFont="1" applyAlignment="1">
      <alignment horizontal="right"/>
    </xf>
    <xf numFmtId="0" fontId="2" fillId="0" borderId="0" xfId="1"/>
    <xf numFmtId="0" fontId="4" fillId="0" borderId="1" xfId="0" applyFont="1" applyBorder="1"/>
    <xf numFmtId="0" fontId="4" fillId="0" borderId="1" xfId="0" applyFont="1" applyBorder="1" applyAlignment="1">
      <alignment horizontal="left"/>
    </xf>
    <xf numFmtId="165" fontId="5" fillId="0" borderId="1" xfId="0" quotePrefix="1" applyNumberFormat="1" applyFont="1" applyBorder="1" applyAlignment="1">
      <alignment horizontal="left"/>
    </xf>
    <xf numFmtId="0" fontId="5" fillId="0" borderId="1" xfId="0" applyFont="1" applyBorder="1"/>
    <xf numFmtId="14" fontId="5" fillId="0" borderId="1" xfId="0" applyNumberFormat="1" applyFont="1" applyBorder="1" applyAlignment="1">
      <alignment horizontal="left"/>
    </xf>
    <xf numFmtId="165" fontId="5" fillId="0" borderId="1" xfId="0" applyNumberFormat="1" applyFont="1" applyBorder="1" applyAlignment="1">
      <alignment horizontal="left" vertical="top"/>
    </xf>
    <xf numFmtId="0" fontId="5" fillId="0" borderId="1" xfId="0" applyFont="1" applyBorder="1" applyAlignment="1">
      <alignment vertical="top" wrapText="1"/>
    </xf>
    <xf numFmtId="14" fontId="5" fillId="0" borderId="1" xfId="0" applyNumberFormat="1" applyFont="1" applyBorder="1" applyAlignment="1">
      <alignment horizontal="left" vertical="top"/>
    </xf>
    <xf numFmtId="0" fontId="4" fillId="0" borderId="0" xfId="0" applyFont="1" applyAlignment="1">
      <alignment horizontal="center" vertical="center" wrapText="1"/>
    </xf>
    <xf numFmtId="0" fontId="0" fillId="0" borderId="1" xfId="0" applyBorder="1"/>
    <xf numFmtId="0" fontId="0" fillId="0" borderId="1" xfId="0" applyBorder="1" applyAlignment="1">
      <alignment horizontal="left"/>
    </xf>
    <xf numFmtId="166" fontId="5" fillId="0" borderId="0" xfId="0" applyNumberFormat="1" applyFont="1" applyAlignment="1">
      <alignment horizontal="left"/>
    </xf>
    <xf numFmtId="0" fontId="5" fillId="0" borderId="0" xfId="0" applyFont="1" applyAlignment="1">
      <alignment vertical="top"/>
    </xf>
    <xf numFmtId="0" fontId="5" fillId="0" borderId="1" xfId="0" applyFont="1" applyBorder="1" applyAlignment="1">
      <alignment vertical="top"/>
    </xf>
    <xf numFmtId="0" fontId="4"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4" fillId="2" borderId="1" xfId="0" applyFont="1" applyFill="1" applyBorder="1"/>
    <xf numFmtId="0" fontId="5" fillId="2" borderId="1" xfId="0" applyFont="1" applyFill="1" applyBorder="1"/>
    <xf numFmtId="0" fontId="5" fillId="2" borderId="1" xfId="0" applyFont="1" applyFill="1" applyBorder="1" applyAlignment="1">
      <alignment horizontal="left"/>
    </xf>
    <xf numFmtId="0" fontId="0" fillId="2" borderId="1" xfId="0" applyFill="1" applyBorder="1"/>
    <xf numFmtId="0" fontId="5" fillId="3" borderId="1" xfId="0" applyFont="1" applyFill="1" applyBorder="1" applyAlignment="1">
      <alignment horizontal="left"/>
    </xf>
    <xf numFmtId="0" fontId="4" fillId="2" borderId="2" xfId="0" applyFont="1" applyFill="1" applyBorder="1" applyAlignment="1">
      <alignment horizontal="left"/>
    </xf>
    <xf numFmtId="0" fontId="5" fillId="0" borderId="0" xfId="0" applyFont="1" applyAlignment="1">
      <alignment horizontal="left" vertical="top"/>
    </xf>
    <xf numFmtId="0" fontId="5" fillId="0" borderId="0" xfId="0" quotePrefix="1" applyFont="1" applyAlignment="1">
      <alignment vertical="top"/>
    </xf>
    <xf numFmtId="0" fontId="4" fillId="2" borderId="0" xfId="0" applyFont="1" applyFill="1" applyAlignment="1">
      <alignment horizontal="center" vertical="center"/>
    </xf>
    <xf numFmtId="0" fontId="5" fillId="0" borderId="0" xfId="0" applyFont="1" applyAlignment="1">
      <alignment vertical="top" wrapText="1"/>
    </xf>
    <xf numFmtId="167" fontId="5" fillId="0" borderId="0" xfId="0" applyNumberFormat="1" applyFont="1" applyAlignment="1">
      <alignment vertical="top"/>
    </xf>
    <xf numFmtId="0" fontId="5" fillId="2" borderId="0" xfId="0" applyFont="1" applyFill="1" applyAlignment="1">
      <alignment horizontal="left" vertical="top"/>
    </xf>
    <xf numFmtId="0" fontId="5" fillId="0" borderId="0" xfId="0" quotePrefix="1" applyFont="1" applyAlignment="1">
      <alignment horizontal="left" vertical="top"/>
    </xf>
    <xf numFmtId="0" fontId="8" fillId="0" borderId="0" xfId="0" applyFont="1" applyAlignment="1">
      <alignment vertical="top"/>
    </xf>
    <xf numFmtId="0" fontId="13" fillId="0" borderId="0" xfId="0" applyFont="1" applyAlignment="1">
      <alignment vertical="top"/>
    </xf>
    <xf numFmtId="0" fontId="5" fillId="0" borderId="0" xfId="0" quotePrefix="1" applyFont="1" applyAlignment="1">
      <alignment vertical="top" wrapText="1"/>
    </xf>
    <xf numFmtId="164" fontId="5" fillId="0" borderId="0" xfId="0" applyNumberFormat="1" applyFont="1" applyAlignment="1">
      <alignment horizontal="left" vertical="top"/>
    </xf>
    <xf numFmtId="0" fontId="4" fillId="3" borderId="0" xfId="0" applyFont="1" applyFill="1" applyAlignment="1">
      <alignment horizontal="center" vertical="center"/>
    </xf>
    <xf numFmtId="0" fontId="4" fillId="3" borderId="2" xfId="0" applyFont="1" applyFill="1" applyBorder="1" applyAlignment="1">
      <alignment horizontal="left"/>
    </xf>
    <xf numFmtId="0" fontId="5" fillId="3" borderId="0" xfId="0" applyFont="1" applyFill="1" applyAlignment="1">
      <alignment vertical="top"/>
    </xf>
    <xf numFmtId="167" fontId="5" fillId="0" borderId="0" xfId="0" applyNumberFormat="1" applyFont="1"/>
    <xf numFmtId="8" fontId="5" fillId="0" borderId="0" xfId="0" applyNumberFormat="1" applyFont="1" applyAlignment="1">
      <alignment vertical="top"/>
    </xf>
    <xf numFmtId="0" fontId="5" fillId="3" borderId="0" xfId="0" applyFont="1" applyFill="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9" fillId="0" borderId="0" xfId="0" quotePrefix="1" applyFont="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center" vertical="top"/>
    </xf>
    <xf numFmtId="0" fontId="5" fillId="0" borderId="0" xfId="0" applyFont="1" applyAlignment="1">
      <alignment horizontal="left" vertical="top" wrapText="1"/>
    </xf>
    <xf numFmtId="8" fontId="5" fillId="0" borderId="0" xfId="0" applyNumberFormat="1" applyFont="1" applyAlignment="1">
      <alignment vertical="top" wrapText="1"/>
    </xf>
    <xf numFmtId="0" fontId="5" fillId="0" borderId="0" xfId="0" applyFont="1" applyAlignment="1">
      <alignment horizontal="right" vertical="top" wrapText="1"/>
    </xf>
    <xf numFmtId="0" fontId="0" fillId="0" borderId="0" xfId="0" applyAlignment="1">
      <alignment vertical="top" wrapText="1"/>
    </xf>
    <xf numFmtId="0" fontId="4" fillId="0" borderId="0" xfId="0" applyFont="1" applyAlignment="1">
      <alignment horizontal="center" vertical="center"/>
    </xf>
    <xf numFmtId="20" fontId="0" fillId="0" borderId="0" xfId="0" applyNumberFormat="1"/>
    <xf numFmtId="8" fontId="17" fillId="0" borderId="0" xfId="0" applyNumberFormat="1" applyFont="1" applyAlignment="1">
      <alignment vertical="top"/>
    </xf>
    <xf numFmtId="17" fontId="5" fillId="0" borderId="0" xfId="0" quotePrefix="1" applyNumberFormat="1" applyFont="1" applyAlignment="1">
      <alignment vertical="top"/>
    </xf>
    <xf numFmtId="0" fontId="1" fillId="0" borderId="0" xfId="0" applyFont="1" applyAlignment="1">
      <alignment vertical="top"/>
    </xf>
    <xf numFmtId="0" fontId="5" fillId="0" borderId="0" xfId="0" applyFont="1" applyAlignment="1">
      <alignment horizontal="center" vertical="center" wrapText="1"/>
    </xf>
    <xf numFmtId="0" fontId="5" fillId="0" borderId="0" xfId="0" applyFont="1" applyAlignment="1">
      <alignment horizontal="left" vertical="center" indent="1"/>
    </xf>
    <xf numFmtId="0" fontId="4" fillId="0" borderId="2" xfId="0" applyFont="1" applyBorder="1" applyAlignment="1">
      <alignment horizontal="left"/>
    </xf>
    <xf numFmtId="0" fontId="4" fillId="0" borderId="2" xfId="0" applyFont="1" applyBorder="1"/>
    <xf numFmtId="0" fontId="4" fillId="0" borderId="2" xfId="0" applyFont="1" applyBorder="1" applyAlignment="1">
      <alignment horizontal="left" vertical="top"/>
    </xf>
    <xf numFmtId="167" fontId="5" fillId="0" borderId="0" xfId="0" applyNumberFormat="1" applyFont="1" applyAlignment="1">
      <alignment horizontal="left" vertical="top"/>
    </xf>
    <xf numFmtId="0" fontId="3" fillId="0" borderId="0" xfId="1" applyFont="1" applyAlignment="1">
      <alignment horizontal="left" vertical="top"/>
    </xf>
    <xf numFmtId="0" fontId="3" fillId="0" borderId="0" xfId="1" quotePrefix="1" applyFont="1" applyAlignment="1">
      <alignment vertical="top"/>
    </xf>
    <xf numFmtId="0" fontId="3" fillId="0" borderId="0" xfId="1" quotePrefix="1" applyFont="1" applyAlignment="1">
      <alignment vertical="top" wrapText="1"/>
    </xf>
    <xf numFmtId="0" fontId="3" fillId="0" borderId="0" xfId="1" applyFont="1" applyAlignment="1">
      <alignment vertical="top"/>
    </xf>
    <xf numFmtId="167" fontId="5" fillId="0" borderId="1" xfId="0" applyNumberFormat="1" applyFont="1" applyBorder="1" applyAlignment="1">
      <alignment vertical="top"/>
    </xf>
    <xf numFmtId="167" fontId="5" fillId="0" borderId="1" xfId="0" applyNumberFormat="1" applyFont="1" applyBorder="1" applyAlignment="1">
      <alignment horizontal="left" vertical="top"/>
    </xf>
    <xf numFmtId="0" fontId="5" fillId="0" borderId="1" xfId="0" applyFont="1" applyBorder="1" applyAlignment="1">
      <alignment horizontal="left"/>
    </xf>
    <xf numFmtId="0" fontId="19" fillId="0" borderId="0" xfId="0" applyFont="1" applyAlignment="1">
      <alignment horizontal="left"/>
    </xf>
    <xf numFmtId="167" fontId="5" fillId="0" borderId="0" xfId="0" applyNumberFormat="1" applyFont="1" applyAlignment="1">
      <alignment vertical="top" wrapText="1"/>
    </xf>
    <xf numFmtId="0" fontId="4" fillId="2" borderId="0" xfId="0" applyFont="1" applyFill="1" applyAlignment="1">
      <alignment horizontal="center" vertical="center"/>
    </xf>
    <xf numFmtId="0" fontId="5" fillId="0" borderId="0" xfId="0" applyFont="1" applyAlignment="1">
      <alignment horizontal="center" vertical="top" wrapText="1"/>
    </xf>
    <xf numFmtId="2" fontId="5" fillId="0" borderId="0" xfId="0" applyNumberFormat="1" applyFont="1" applyAlignment="1">
      <alignment horizontal="left"/>
    </xf>
    <xf numFmtId="167" fontId="5" fillId="0" borderId="0" xfId="0" applyNumberFormat="1" applyFont="1" applyFill="1" applyAlignment="1">
      <alignment vertical="top"/>
    </xf>
    <xf numFmtId="167" fontId="5" fillId="0" borderId="0" xfId="0" applyNumberFormat="1" applyFont="1" applyFill="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igfinish.com/releases/v/doctor-who-all-consuming-fire-1229" TargetMode="External"/><Relationship Id="rId3" Type="http://schemas.openxmlformats.org/officeDocument/2006/relationships/hyperlink" Target="https://www.bigfinish.com/releases/v/doctor-who-nightshade-1230" TargetMode="External"/><Relationship Id="rId7" Type="http://schemas.openxmlformats.org/officeDocument/2006/relationships/hyperlink" Target="https://www.bigfinish.com/releases/v/doctor-who-theatre-of-war-1228" TargetMode="External"/><Relationship Id="rId12" Type="http://schemas.openxmlformats.org/officeDocument/2006/relationships/printerSettings" Target="../printerSettings/printerSettings1.bin"/><Relationship Id="rId2" Type="http://schemas.openxmlformats.org/officeDocument/2006/relationships/hyperlink" Target="https://www.amazon.co.uk/Doctor-Who-Shakedown-7th-novel/dp/1785293028/ref=tmm_abk_swatch_0?_encoding=UTF8&amp;dib_tag=se&amp;dib=eyJ2IjoiMSJ9._iSfeA7b9MnuzKdvB_TfXMuC_ajbr6Ih9SpAleqKvUUr3Z20q_hnsOZ3f4cB0NYCTEDl5CuQBZjkUJTDv_Wq34iZ6fFzlps8JwIsqkTWJNTb3-a6W5lm_eME3lYHmSJiwioIb_lO4PVzS1vQxZ1tWzwmpk1wcXzZBnCoFEprcBN3prqsrDd_37WEb4DPPlnOo-jUWEQP-tw1GcmCLvTdaUfp4fBfluXpLBZy-MYremb5VFZ-zMa9pZJux25_dOFIKvEjD7hW22EJOxRY84Dq0n9uZeO2fQeFO5-ZLYdq3mQ.Biaxf5YiA64caPvk6FMgS_8EIx_uBj3Gm84aI_TzZpU&amp;qid=1719946955&amp;sr=8-1" TargetMode="External"/><Relationship Id="rId1" Type="http://schemas.openxmlformats.org/officeDocument/2006/relationships/hyperlink" Target="https://www.amazon.co.uk/Doctor-Who-Human-Nature-novel/dp/1785291408/ref=tmm_abk_swatch_0?_encoding=UTF8&amp;dib_tag=se&amp;dib=eyJ2IjoiMSJ9.kZSgXZJ_f_zskio_aMvx5UJ0b5YW8qkAK8nuCMMPjvzLjBL2nhzPwJsBFh6yedcQmARYsxJuL5mxtrkMuzr0QubcpISYl4qD00pUWkw9k6h2i4r_yad4UR1j8PhvndjnPwlYrg5DYLm3Hc3HEVX1Dcx3eiXARRdAtCJjvVHRYudpPMGjyQ08twslqgZi34h9lZHFXqvOri-AZFPXGNu7bvp3zAdiIsgatQXcDHg4eL2ZfH-Kt7zsA77bOIASBIFrA_FbnkY6nJCvoBnpszTy8Cil7UEeOLmw8K_TylrITJ0.Li_u94Pp5BD-CXs1lq6Qe7LkCirMuNtjA3MMRhG7JVk&amp;qid=1719946819&amp;sr=8-1" TargetMode="External"/><Relationship Id="rId6" Type="http://schemas.openxmlformats.org/officeDocument/2006/relationships/hyperlink" Target="https://www.bigfinish.com/releases/v/bernice-summerfield-birthright-44" TargetMode="External"/><Relationship Id="rId11" Type="http://schemas.openxmlformats.org/officeDocument/2006/relationships/hyperlink" Target="https://www.bigfinish.com/releases/v/doctor-who-damaged-goods-standard-edition-1109" TargetMode="External"/><Relationship Id="rId5" Type="http://schemas.openxmlformats.org/officeDocument/2006/relationships/hyperlink" Target="https://www.bigfinish.com/releases/v/doctor-who-the-highest-science-1038" TargetMode="External"/><Relationship Id="rId10" Type="http://schemas.openxmlformats.org/officeDocument/2006/relationships/hyperlink" Target="https://www.bigfinish.com/releases/v/bernice-summerfield-just-war-45" TargetMode="External"/><Relationship Id="rId4" Type="http://schemas.openxmlformats.org/officeDocument/2006/relationships/hyperlink" Target="https://www.bigfinish.com/releases/v/doctor-who-love-and-war-776" TargetMode="External"/><Relationship Id="rId9" Type="http://schemas.openxmlformats.org/officeDocument/2006/relationships/hyperlink" Target="https://www.bigfinish.com/releases/v/doctor-who-original-sin-123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igfinish.com/releases/v/doctor-who-the-english-way-of-death-standard-edition-1003" TargetMode="External"/><Relationship Id="rId7" Type="http://schemas.openxmlformats.org/officeDocument/2006/relationships/hyperlink" Target="https://www.amazon.co.uk/Doctor-Who-Scales-Injustice-Novelisation/dp/1785293257/ref=tmm_abk_swatch_0?_encoding=UTF8&amp;dib_tag=se&amp;dib=eyJ2IjoiMSJ9.4PhfVHX64iHDvnxWEmWlmUzst29c7zobCwoT7CmkJnr3oBneW3VWN78FQyZtLDEAzExz1uh-lGzIUEtLb5GDAXRSNefw6n93tzH-cyeF7S4.JisxVFqt499QmwRaok7UXOWp_u-C1OTlxszji9cuuFY&amp;qid=1719946732&amp;sr=8-1" TargetMode="External"/><Relationship Id="rId2" Type="http://schemas.openxmlformats.org/officeDocument/2006/relationships/hyperlink" Target="https://www.bigfinish.com/releases/v/doctor-who-the-romance-of-crime-standard-edition-1002" TargetMode="External"/><Relationship Id="rId1" Type="http://schemas.openxmlformats.org/officeDocument/2006/relationships/hyperlink" Target="https://www.bigfinish.com/releases/v/doctor-who-goth-opera-2998" TargetMode="External"/><Relationship Id="rId6" Type="http://schemas.openxmlformats.org/officeDocument/2006/relationships/hyperlink" Target="https://www.amazon.co.uk/Doctor-Who-N-Space-Starring-Collection/dp/0563477016/ref=tmm_abk_swatch_0?_encoding=UTF8&amp;dib_tag=se&amp;dib=eyJ2IjoiMSJ9.eqgyEXZI2kcM-excgb0-dlW_p5f2t8IwONA7k1_wdS9oOhuGcTY3q8Wzg651v64MZS3IvBuWmTyyxGbjHdEwjQ.AJekl_NrogKfRkF0em-Jw6A0CQ-RkbROrMD47OD_rCA&amp;qid=1719946624&amp;sr=8-1" TargetMode="External"/><Relationship Id="rId5" Type="http://schemas.openxmlformats.org/officeDocument/2006/relationships/hyperlink" Target="https://www.bigfinish.com/releases/v/doctor-who-the-well-mannered-war-standard-edition-1110" TargetMode="External"/><Relationship Id="rId4" Type="http://schemas.openxmlformats.org/officeDocument/2006/relationships/hyperlink" Target="https://www.bigfinish.com/releases/v/doctor-who-cold-fusion-123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mazon.co.uk/Doctor-Who-Scream-Shalka-original/dp/1785293222/ref=tmm_abk_swatch_0?_encoding=UTF8&amp;dib_tag=se&amp;dib=eyJ2IjoiMSJ9.o1K43qSCXj7Z88BKlwdpHsU-0KzxgZQmNoEtb_uUpTh4BWpewSlwZsh2eqLJtjIi.HVNFyLxuAJ70i3H_LG7_4Q2elEg5mHxbwpZSUIt12uE&amp;qid=1720016299&amp;sr=1-1" TargetMode="External"/><Relationship Id="rId3" Type="http://schemas.openxmlformats.org/officeDocument/2006/relationships/hyperlink" Target="https://www.amazon.co.uk/Doctor-Who-Amorality-Tale-novelisation/dp/1785292854/ref=tmm_abk_swatch_0?_encoding=UTF8&amp;qid=&amp;sr=" TargetMode="External"/><Relationship Id="rId7" Type="http://schemas.openxmlformats.org/officeDocument/2006/relationships/hyperlink" Target="https://www.amazon.co.uk/Doctor-Who-Corpse-Marker-novel/dp/1785290479/ref=tmm_abk_swatch_0?_encoding=UTF8&amp;dib_tag=se&amp;dib=eyJ2IjoiMSJ9.lZlghY4qGOlZiyMM7zN9NVzK8B4LZIJn4yFeO1UVZt7CFV8eu69DcUi-79qvK21X.bfNfas6v1BV1sQcM3M10FkqhlRY398ydu-hKEHu9TPg&amp;qid=1720016256&amp;sr=1-3" TargetMode="External"/><Relationship Id="rId2" Type="http://schemas.openxmlformats.org/officeDocument/2006/relationships/hyperlink" Target="https://www.amazon.co.uk/Doctor-Who-Roundheads-2nd-novel/dp/1785290657/ref=tmm_abk_swatch_0?_encoding=UTF8&amp;dib_tag=se&amp;dib=eyJ2IjoiMSJ9.53jS8YF5U8sxXPoyMqmNcFFr0riAeK6VgwAS-Dkp3AR3gJ9i6GAUXWG4slTXF7am97xWXG_9IVV2ybI1f3E4iA6YufTaXmaXr3TzAJs3eVprm1wq8Y0wsAp3cKEFIwJc2jAdxMBj6J7N6GaAgoxeIHDLjk5WTpputyyeb-iVaVdb-ptHxzysGDsccPeS8os3fluJgZL8toyczzd5GGTZbzmtfwY5t7ApOiyR7S7k01WIrBKLIv2XTQDsTZSREimSY9pl6hY34HWzlVToP9XuuKK8LX1wgZuBNYlpFhJUuEk.ayudt9ZFjTurfM_X8ssS4NphoID9WpNZdxvQkYaikcQ&amp;qid=1720015944&amp;sr=8-1" TargetMode="External"/><Relationship Id="rId1" Type="http://schemas.openxmlformats.org/officeDocument/2006/relationships/hyperlink" Target="https://www.amazon.co.uk/Doctor-Who-Illegal-Alien-novel/dp/1785293753/ref=tmm_abk_swatch_0?_encoding=UTF8&amp;dib_tag=se&amp;dib=eyJ2IjoiMSJ9.H91r21ZTBj4Vc54Dn6HTNrBgoqTLO2DvbQ__2YjaOs1HFylffGEQPq7NDy-S8f11i-HxLGdW9V-9E8Yib_X_801oBlJ9wEvEQflYr4JUgID7M1lEoOAYH-e7NBbByBhKTSJ0BV1PtheFxFhez7aRGyYlguB2g1gdLZNJ_3gqLpG3c-1ZCBAQshzgy4LJkCfS.BA62cfuq06v7fORzdcQ0Q0ZZ1SH1pQorC0e9T9G3LSE&amp;qid=1720015884&amp;sr=8-2" TargetMode="External"/><Relationship Id="rId6" Type="http://schemas.openxmlformats.org/officeDocument/2006/relationships/hyperlink" Target="https://www.amazon.co.uk/Doctor-Who-Witch-Hunters-novel/dp/1785292331/ref=tmm_abk_swatch_0?_encoding=UTF8&amp;dib_tag=se&amp;dib=eyJ2IjoiMSJ9.tBWa3K7MUzytH1NT37NSpL-yocPiPer6q52e0AvRTn7GjHj071QN20LucGBJIEps.aX6fNHFCioNzD7e5A4m4X7Xudz1iLPYVr01iIcCFXbM&amp;qid=1720016220&amp;sr=1-1" TargetMode="External"/><Relationship Id="rId5" Type="http://schemas.openxmlformats.org/officeDocument/2006/relationships/hyperlink" Target="https://www.amazon.co.uk/Doctor-Who-Last-Gaderene-novel/dp/1785290819/ref=tmm_abk_swatch_0?_encoding=UTF8&amp;dib_tag=se&amp;dib=eyJ2IjoiMSJ9.heumNqiKXhLVkj5pRF-p7AJb3Pn6Tjy1ryZ9CX9JibhQ1htVUmByMmjVszLV2gWN.NKgLuAEBiwSjets7QRATBliTJVU3FgP4Dj9-OpMo8ik&amp;qid=1720016177&amp;sr=1-1" TargetMode="External"/><Relationship Id="rId4" Type="http://schemas.openxmlformats.org/officeDocument/2006/relationships/hyperlink" Target="https://www.amazon.co.uk/Doctor-Who-Shadow-Glass-novel/dp/1785292579/ref=tmm_abk_swatch_0?_encoding=UTF8&amp;qid=&amp;sr="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instagram.com/richies_scifi_collectables" TargetMode="External"/><Relationship Id="rId7" Type="http://schemas.openxmlformats.org/officeDocument/2006/relationships/printerSettings" Target="../printerSettings/printerSettings7.bin"/><Relationship Id="rId2" Type="http://schemas.openxmlformats.org/officeDocument/2006/relationships/hyperlink" Target="http://www.youtube.com/@richies_scifi_collectables" TargetMode="External"/><Relationship Id="rId1" Type="http://schemas.openxmlformats.org/officeDocument/2006/relationships/hyperlink" Target="mailto:enquiries@richies-scifi-collectables.co.uk" TargetMode="External"/><Relationship Id="rId6" Type="http://schemas.openxmlformats.org/officeDocument/2006/relationships/hyperlink" Target="https://www.richies-scifi-collectables.co.uk/" TargetMode="External"/><Relationship Id="rId5" Type="http://schemas.openxmlformats.org/officeDocument/2006/relationships/hyperlink" Target="https://doctorwho.org.nz/archive/tsv35/scriptbooks.html" TargetMode="External"/><Relationship Id="rId4" Type="http://schemas.openxmlformats.org/officeDocument/2006/relationships/hyperlink" Target="https://ko-fi.com/richies_scifi_collec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BFAB-0860-4EEA-B4D3-FF0225B0F4D2}">
  <sheetPr>
    <tabColor rgb="FFCC66FF"/>
    <pageSetUpPr autoPageBreaks="0" fitToPage="1"/>
  </sheetPr>
  <dimension ref="A1:Y67"/>
  <sheetViews>
    <sheetView tabSelected="1" zoomScale="80" zoomScaleNormal="80" workbookViewId="0">
      <pane ySplit="3" topLeftCell="A4" activePane="bottomLeft" state="frozen"/>
      <selection pane="bottomLeft" activeCell="B4" sqref="B4"/>
    </sheetView>
  </sheetViews>
  <sheetFormatPr defaultRowHeight="13.2" x14ac:dyDescent="0.25"/>
  <cols>
    <col min="1" max="1" width="13.5546875" customWidth="1"/>
    <col min="2" max="2" width="29.21875" customWidth="1"/>
    <col min="3" max="3" width="9.109375" customWidth="1"/>
    <col min="4" max="4" width="28" customWidth="1"/>
    <col min="5" max="5" width="17.5546875" customWidth="1"/>
    <col min="6" max="6" width="15.109375" bestFit="1" customWidth="1"/>
    <col min="7" max="7" width="16" bestFit="1" customWidth="1"/>
    <col min="8" max="8" width="14.33203125" customWidth="1"/>
    <col min="9" max="9" width="13.44140625" customWidth="1"/>
    <col min="10" max="10" width="15" customWidth="1"/>
    <col min="11" max="11" width="14" bestFit="1" customWidth="1"/>
    <col min="12" max="12" width="16.109375" bestFit="1" customWidth="1"/>
    <col min="13" max="13" width="11.6640625" bestFit="1" customWidth="1"/>
    <col min="14" max="14" width="30.6640625" bestFit="1" customWidth="1"/>
    <col min="15" max="15" width="13.21875" style="13" customWidth="1"/>
    <col min="16" max="16" width="15.21875" customWidth="1"/>
    <col min="17" max="17" width="12.109375" customWidth="1"/>
    <col min="18" max="18" width="13.21875" customWidth="1"/>
    <col min="19" max="19" width="30.109375" customWidth="1"/>
    <col min="20" max="20" width="19.44140625" bestFit="1" customWidth="1"/>
    <col min="21" max="21" width="13.21875" bestFit="1" customWidth="1"/>
    <col min="22" max="22" width="18.109375" customWidth="1"/>
    <col min="23" max="23" width="25" bestFit="1" customWidth="1"/>
    <col min="24" max="24" width="225.33203125" customWidth="1"/>
  </cols>
  <sheetData>
    <row r="1" spans="1:24" ht="25.8" x14ac:dyDescent="0.5">
      <c r="A1" s="1" t="s">
        <v>1544</v>
      </c>
      <c r="H1">
        <v>20</v>
      </c>
      <c r="I1">
        <v>32</v>
      </c>
      <c r="Q1" s="90" t="s">
        <v>552</v>
      </c>
      <c r="R1" s="90"/>
      <c r="S1" s="45" t="str">
        <f>"TOTAL OWNED: "&amp;COUNTIF($Q$4:$Q$64,"Yes")&amp;"/61"</f>
        <v>TOTAL OWNED: 0/61</v>
      </c>
      <c r="V1" s="54" t="s">
        <v>706</v>
      </c>
      <c r="W1" s="54" t="str">
        <f>"TOTAL OWNED: "&amp;COUNTIF($V$4:$V$64,"Yes")&amp;"/12"</f>
        <v>TOTAL OWNED: 0/12</v>
      </c>
      <c r="X1" s="2"/>
    </row>
    <row r="2" spans="1:24" ht="14.4" x14ac:dyDescent="0.25">
      <c r="H2">
        <v>16</v>
      </c>
      <c r="Q2" s="90" t="s">
        <v>553</v>
      </c>
      <c r="R2" s="90"/>
      <c r="S2" s="45" t="str">
        <f>"TOTAL ON WISH-LIST: "&amp;COUNTIF($Q$4:$Q$64,"Want")&amp;"/61"</f>
        <v>TOTAL ON WISH-LIST: 0/61</v>
      </c>
      <c r="V2" s="54" t="s">
        <v>553</v>
      </c>
      <c r="W2" s="54" t="str">
        <f>"TOTAL ON WISH-LIST: "&amp;COUNTIF($V$4:$V$64,"Want")&amp;"/12"</f>
        <v>TOTAL ON WISH-LIST: 0/12</v>
      </c>
    </row>
    <row r="3" spans="1:24" ht="14.4" x14ac:dyDescent="0.3">
      <c r="A3" s="77" t="s">
        <v>1</v>
      </c>
      <c r="B3" s="78" t="s">
        <v>0</v>
      </c>
      <c r="C3" s="77" t="s">
        <v>2</v>
      </c>
      <c r="D3" s="78" t="s">
        <v>3</v>
      </c>
      <c r="E3" s="78" t="s">
        <v>548</v>
      </c>
      <c r="F3" s="78" t="s">
        <v>693</v>
      </c>
      <c r="G3" s="78" t="s">
        <v>571</v>
      </c>
      <c r="H3" s="78" t="s">
        <v>549</v>
      </c>
      <c r="I3" s="78" t="s">
        <v>550</v>
      </c>
      <c r="J3" s="78" t="s">
        <v>806</v>
      </c>
      <c r="K3" s="78" t="s">
        <v>551</v>
      </c>
      <c r="L3" s="78" t="s">
        <v>622</v>
      </c>
      <c r="M3" s="78" t="s">
        <v>4</v>
      </c>
      <c r="N3" s="78" t="s">
        <v>5</v>
      </c>
      <c r="O3" s="77" t="s">
        <v>1558</v>
      </c>
      <c r="P3" s="77" t="s">
        <v>455</v>
      </c>
      <c r="Q3" s="42" t="s">
        <v>521</v>
      </c>
      <c r="R3" s="42" t="s">
        <v>547</v>
      </c>
      <c r="S3" s="42" t="s">
        <v>554</v>
      </c>
      <c r="T3" s="78" t="s">
        <v>694</v>
      </c>
      <c r="U3" s="78" t="s">
        <v>705</v>
      </c>
      <c r="V3" s="55" t="s">
        <v>521</v>
      </c>
      <c r="W3" s="55" t="s">
        <v>707</v>
      </c>
      <c r="X3" s="78" t="s">
        <v>6</v>
      </c>
    </row>
    <row r="4" spans="1:24" s="35" customFormat="1" ht="14.4" x14ac:dyDescent="0.3">
      <c r="A4" s="43">
        <v>1</v>
      </c>
      <c r="B4" s="32" t="s">
        <v>48</v>
      </c>
      <c r="C4" s="53">
        <v>33409</v>
      </c>
      <c r="D4" s="32" t="s">
        <v>41</v>
      </c>
      <c r="E4" s="32" t="s">
        <v>556</v>
      </c>
      <c r="F4" s="32" t="s">
        <v>482</v>
      </c>
      <c r="G4" s="32" t="s">
        <v>487</v>
      </c>
      <c r="H4" s="57">
        <v>3.5</v>
      </c>
      <c r="I4" s="32">
        <v>230</v>
      </c>
      <c r="J4" s="32" t="s">
        <v>555</v>
      </c>
      <c r="K4" s="32"/>
      <c r="L4" s="44" t="s">
        <v>46</v>
      </c>
      <c r="M4" s="32" t="s">
        <v>39</v>
      </c>
      <c r="N4" s="32" t="s">
        <v>42</v>
      </c>
      <c r="O4" s="80" t="s">
        <v>1564</v>
      </c>
      <c r="P4" s="43" t="s">
        <v>18</v>
      </c>
      <c r="Q4" s="48"/>
      <c r="R4" s="48"/>
      <c r="S4" s="48"/>
      <c r="T4" s="32"/>
      <c r="U4" s="32"/>
      <c r="V4" s="56"/>
      <c r="W4" s="56"/>
      <c r="X4" s="44" t="s">
        <v>557</v>
      </c>
    </row>
    <row r="5" spans="1:24" s="35" customFormat="1" ht="14.4" x14ac:dyDescent="0.25">
      <c r="A5" s="43">
        <v>2</v>
      </c>
      <c r="B5" s="32" t="s">
        <v>49</v>
      </c>
      <c r="C5" s="53">
        <v>33465</v>
      </c>
      <c r="D5" s="32" t="s">
        <v>7</v>
      </c>
      <c r="E5" s="32" t="s">
        <v>556</v>
      </c>
      <c r="F5" s="32" t="s">
        <v>482</v>
      </c>
      <c r="G5" s="32" t="s">
        <v>517</v>
      </c>
      <c r="H5" s="47">
        <v>3.5</v>
      </c>
      <c r="I5" s="32">
        <v>234</v>
      </c>
      <c r="J5" s="32" t="s">
        <v>558</v>
      </c>
      <c r="K5" s="32"/>
      <c r="L5" s="44" t="s">
        <v>46</v>
      </c>
      <c r="M5" s="32" t="s">
        <v>39</v>
      </c>
      <c r="N5" s="32" t="s">
        <v>42</v>
      </c>
      <c r="O5" s="80" t="s">
        <v>1564</v>
      </c>
      <c r="P5" s="43" t="s">
        <v>18</v>
      </c>
      <c r="Q5" s="48"/>
      <c r="R5" s="48"/>
      <c r="S5" s="48"/>
      <c r="T5" s="32"/>
      <c r="U5" s="32"/>
      <c r="V5" s="56"/>
      <c r="W5" s="56"/>
      <c r="X5" s="44" t="s">
        <v>695</v>
      </c>
    </row>
    <row r="6" spans="1:24" s="35" customFormat="1" ht="14.4" x14ac:dyDescent="0.25">
      <c r="A6" s="43">
        <v>3</v>
      </c>
      <c r="B6" s="32" t="s">
        <v>50</v>
      </c>
      <c r="C6" s="53">
        <v>33528</v>
      </c>
      <c r="D6" s="32" t="s">
        <v>38</v>
      </c>
      <c r="E6" s="32" t="s">
        <v>556</v>
      </c>
      <c r="F6" s="32" t="s">
        <v>482</v>
      </c>
      <c r="G6" s="32" t="s">
        <v>493</v>
      </c>
      <c r="H6" s="47">
        <v>3.5</v>
      </c>
      <c r="I6" s="32">
        <v>201</v>
      </c>
      <c r="J6" s="32" t="s">
        <v>559</v>
      </c>
      <c r="K6" s="32"/>
      <c r="L6" s="44" t="s">
        <v>46</v>
      </c>
      <c r="M6" s="32" t="s">
        <v>39</v>
      </c>
      <c r="N6" s="32" t="s">
        <v>42</v>
      </c>
      <c r="O6" s="80" t="s">
        <v>1564</v>
      </c>
      <c r="P6" s="43" t="s">
        <v>10</v>
      </c>
      <c r="Q6" s="48"/>
      <c r="R6" s="48"/>
      <c r="S6" s="48"/>
      <c r="T6" s="32"/>
      <c r="U6" s="32"/>
      <c r="V6" s="56"/>
      <c r="W6" s="56"/>
      <c r="X6" s="44" t="s">
        <v>583</v>
      </c>
    </row>
    <row r="7" spans="1:24" s="35" customFormat="1" ht="14.4" x14ac:dyDescent="0.25">
      <c r="A7" s="43">
        <v>4</v>
      </c>
      <c r="B7" s="32" t="s">
        <v>51</v>
      </c>
      <c r="C7" s="53">
        <v>33577</v>
      </c>
      <c r="D7" s="32" t="s">
        <v>52</v>
      </c>
      <c r="E7" s="32" t="s">
        <v>556</v>
      </c>
      <c r="F7" s="32" t="s">
        <v>482</v>
      </c>
      <c r="G7" s="32" t="s">
        <v>507</v>
      </c>
      <c r="H7" s="47">
        <v>3.5</v>
      </c>
      <c r="I7" s="32">
        <v>220</v>
      </c>
      <c r="J7" s="32" t="s">
        <v>560</v>
      </c>
      <c r="K7" s="32"/>
      <c r="L7" s="44" t="s">
        <v>46</v>
      </c>
      <c r="M7" s="32" t="s">
        <v>39</v>
      </c>
      <c r="N7" s="32" t="s">
        <v>42</v>
      </c>
      <c r="O7" s="80" t="s">
        <v>1564</v>
      </c>
      <c r="P7" s="43" t="s">
        <v>25</v>
      </c>
      <c r="Q7" s="48"/>
      <c r="R7" s="48"/>
      <c r="S7" s="48"/>
      <c r="T7" s="32"/>
      <c r="U7" s="32"/>
      <c r="V7" s="56"/>
      <c r="W7" s="56"/>
      <c r="X7" s="44" t="s">
        <v>686</v>
      </c>
    </row>
    <row r="8" spans="1:24" s="35" customFormat="1" ht="14.4" x14ac:dyDescent="0.25">
      <c r="A8" s="43">
        <v>5</v>
      </c>
      <c r="B8" s="32" t="s">
        <v>53</v>
      </c>
      <c r="C8" s="53">
        <v>33654</v>
      </c>
      <c r="D8" s="32" t="s">
        <v>54</v>
      </c>
      <c r="E8" s="32" t="s">
        <v>562</v>
      </c>
      <c r="F8" s="32" t="s">
        <v>482</v>
      </c>
      <c r="G8" s="32" t="s">
        <v>511</v>
      </c>
      <c r="H8" s="47">
        <v>3.5</v>
      </c>
      <c r="I8" s="32">
        <v>275</v>
      </c>
      <c r="J8" s="32" t="s">
        <v>561</v>
      </c>
      <c r="K8" s="32"/>
      <c r="L8" s="44" t="s">
        <v>46</v>
      </c>
      <c r="M8" s="32" t="s">
        <v>39</v>
      </c>
      <c r="N8" s="32" t="s">
        <v>42</v>
      </c>
      <c r="O8" s="80" t="s">
        <v>1564</v>
      </c>
      <c r="P8" s="43" t="s">
        <v>25</v>
      </c>
      <c r="Q8" s="48"/>
      <c r="R8" s="48"/>
      <c r="S8" s="48"/>
      <c r="T8" s="32"/>
      <c r="U8" s="32"/>
      <c r="V8" s="56"/>
      <c r="W8" s="56"/>
      <c r="X8" s="32" t="s">
        <v>696</v>
      </c>
    </row>
    <row r="9" spans="1:24" s="35" customFormat="1" ht="14.4" x14ac:dyDescent="0.25">
      <c r="A9" s="43">
        <v>6</v>
      </c>
      <c r="B9" s="32" t="s">
        <v>55</v>
      </c>
      <c r="C9" s="53">
        <v>33710</v>
      </c>
      <c r="D9" s="32" t="s">
        <v>56</v>
      </c>
      <c r="E9" s="32" t="s">
        <v>562</v>
      </c>
      <c r="F9" s="32" t="s">
        <v>482</v>
      </c>
      <c r="G9" s="32" t="s">
        <v>576</v>
      </c>
      <c r="H9" s="47">
        <v>3.5</v>
      </c>
      <c r="I9" s="32">
        <v>262</v>
      </c>
      <c r="J9" s="32" t="s">
        <v>563</v>
      </c>
      <c r="K9" s="32"/>
      <c r="L9" s="44" t="s">
        <v>46</v>
      </c>
      <c r="M9" s="32" t="s">
        <v>39</v>
      </c>
      <c r="N9" s="32" t="s">
        <v>42</v>
      </c>
      <c r="O9" s="80" t="s">
        <v>1564</v>
      </c>
      <c r="P9" s="43" t="s">
        <v>18</v>
      </c>
      <c r="Q9" s="48"/>
      <c r="R9" s="48"/>
      <c r="S9" s="48"/>
      <c r="T9" s="32"/>
      <c r="U9" s="32"/>
      <c r="V9" s="56"/>
      <c r="W9" s="56"/>
      <c r="X9" s="32" t="s">
        <v>698</v>
      </c>
    </row>
    <row r="10" spans="1:24" s="35" customFormat="1" ht="14.4" x14ac:dyDescent="0.25">
      <c r="A10" s="43">
        <v>7</v>
      </c>
      <c r="B10" s="32" t="s">
        <v>57</v>
      </c>
      <c r="C10" s="53">
        <v>33773</v>
      </c>
      <c r="D10" s="32" t="s">
        <v>58</v>
      </c>
      <c r="E10" s="32" t="s">
        <v>562</v>
      </c>
      <c r="F10" s="32" t="s">
        <v>482</v>
      </c>
      <c r="G10" s="32" t="s">
        <v>576</v>
      </c>
      <c r="H10" s="47">
        <v>3.99</v>
      </c>
      <c r="I10" s="32">
        <v>256</v>
      </c>
      <c r="J10" s="32" t="s">
        <v>564</v>
      </c>
      <c r="K10" s="32"/>
      <c r="L10" s="44" t="s">
        <v>46</v>
      </c>
      <c r="M10" s="32" t="s">
        <v>39</v>
      </c>
      <c r="N10" s="32" t="s">
        <v>42</v>
      </c>
      <c r="O10" s="80" t="s">
        <v>1564</v>
      </c>
      <c r="P10" s="49" t="s">
        <v>10</v>
      </c>
      <c r="Q10" s="48"/>
      <c r="R10" s="48"/>
      <c r="S10" s="48"/>
      <c r="T10" s="32"/>
      <c r="U10" s="32"/>
      <c r="V10" s="56"/>
      <c r="W10" s="56"/>
    </row>
    <row r="11" spans="1:24" s="35" customFormat="1" ht="14.4" x14ac:dyDescent="0.25">
      <c r="A11" s="43">
        <v>8</v>
      </c>
      <c r="B11" s="32" t="s">
        <v>59</v>
      </c>
      <c r="C11" s="53">
        <v>33836</v>
      </c>
      <c r="D11" s="32" t="s">
        <v>60</v>
      </c>
      <c r="E11" s="32" t="s">
        <v>562</v>
      </c>
      <c r="F11" s="32" t="s">
        <v>482</v>
      </c>
      <c r="G11" s="32" t="s">
        <v>511</v>
      </c>
      <c r="H11" s="47">
        <v>3.99</v>
      </c>
      <c r="I11" s="32">
        <v>231</v>
      </c>
      <c r="J11" s="32" t="s">
        <v>565</v>
      </c>
      <c r="K11" s="32"/>
      <c r="L11" s="32" t="s">
        <v>691</v>
      </c>
      <c r="M11" s="32" t="s">
        <v>39</v>
      </c>
      <c r="N11" s="32" t="s">
        <v>42</v>
      </c>
      <c r="O11" s="80" t="s">
        <v>1564</v>
      </c>
      <c r="P11" s="43" t="s">
        <v>18</v>
      </c>
      <c r="Q11" s="48"/>
      <c r="R11" s="48"/>
      <c r="S11" s="48"/>
      <c r="T11" s="84" t="s">
        <v>703</v>
      </c>
      <c r="U11" s="53">
        <v>42474</v>
      </c>
      <c r="V11" s="56"/>
      <c r="W11" s="56"/>
      <c r="X11" s="52" t="s">
        <v>1552</v>
      </c>
    </row>
    <row r="12" spans="1:24" s="35" customFormat="1" ht="14.4" x14ac:dyDescent="0.25">
      <c r="A12" s="43">
        <v>9</v>
      </c>
      <c r="B12" s="32" t="s">
        <v>61</v>
      </c>
      <c r="C12" s="53">
        <v>33892</v>
      </c>
      <c r="D12" s="32" t="s">
        <v>52</v>
      </c>
      <c r="E12" s="32" t="s">
        <v>567</v>
      </c>
      <c r="F12" s="32" t="s">
        <v>482</v>
      </c>
      <c r="G12" s="32" t="s">
        <v>507</v>
      </c>
      <c r="H12" s="47">
        <v>3.99</v>
      </c>
      <c r="I12" s="32">
        <v>235</v>
      </c>
      <c r="J12" s="32" t="s">
        <v>566</v>
      </c>
      <c r="K12" s="32"/>
      <c r="L12" s="32" t="s">
        <v>690</v>
      </c>
      <c r="M12" s="32" t="s">
        <v>39</v>
      </c>
      <c r="N12" s="32" t="s">
        <v>62</v>
      </c>
      <c r="O12" s="80" t="s">
        <v>1564</v>
      </c>
      <c r="P12" s="49" t="s">
        <v>18</v>
      </c>
      <c r="Q12" s="48"/>
      <c r="R12" s="48"/>
      <c r="S12" s="48"/>
      <c r="T12" s="84" t="s">
        <v>703</v>
      </c>
      <c r="U12" s="53">
        <v>41206</v>
      </c>
      <c r="V12" s="56"/>
      <c r="W12" s="56"/>
      <c r="X12" s="44" t="s">
        <v>1553</v>
      </c>
    </row>
    <row r="13" spans="1:24" s="35" customFormat="1" ht="14.4" x14ac:dyDescent="0.25">
      <c r="A13" s="43">
        <v>10</v>
      </c>
      <c r="B13" s="32" t="s">
        <v>63</v>
      </c>
      <c r="C13" s="53">
        <v>33941</v>
      </c>
      <c r="D13" s="32" t="s">
        <v>43</v>
      </c>
      <c r="E13" s="32" t="s">
        <v>562</v>
      </c>
      <c r="F13" s="32" t="s">
        <v>482</v>
      </c>
      <c r="G13" s="32" t="s">
        <v>511</v>
      </c>
      <c r="H13" s="47">
        <v>3.99</v>
      </c>
      <c r="I13" s="32">
        <v>264</v>
      </c>
      <c r="J13" s="32" t="s">
        <v>568</v>
      </c>
      <c r="K13" s="32"/>
      <c r="L13" s="32" t="s">
        <v>699</v>
      </c>
      <c r="M13" s="32" t="s">
        <v>39</v>
      </c>
      <c r="N13" s="32" t="s">
        <v>64</v>
      </c>
      <c r="O13" s="80" t="s">
        <v>1565</v>
      </c>
      <c r="P13" s="43" t="s">
        <v>18</v>
      </c>
      <c r="Q13" s="48"/>
      <c r="R13" s="48"/>
      <c r="S13" s="48"/>
      <c r="T13" s="32"/>
      <c r="U13" s="53"/>
      <c r="V13" s="56"/>
      <c r="W13" s="56"/>
      <c r="X13" s="32" t="s">
        <v>1433</v>
      </c>
    </row>
    <row r="14" spans="1:24" s="35" customFormat="1" ht="14.4" x14ac:dyDescent="0.25">
      <c r="A14" s="43">
        <v>11</v>
      </c>
      <c r="B14" s="32" t="s">
        <v>65</v>
      </c>
      <c r="C14" s="53">
        <v>34018</v>
      </c>
      <c r="D14" s="32" t="s">
        <v>66</v>
      </c>
      <c r="E14" s="32" t="s">
        <v>562</v>
      </c>
      <c r="F14" s="32" t="s">
        <v>482</v>
      </c>
      <c r="G14" s="32" t="s">
        <v>515</v>
      </c>
      <c r="H14" s="47">
        <v>3.99</v>
      </c>
      <c r="I14" s="32">
        <v>258</v>
      </c>
      <c r="J14" s="32" t="s">
        <v>569</v>
      </c>
      <c r="K14" s="32"/>
      <c r="L14" s="32" t="s">
        <v>700</v>
      </c>
      <c r="M14" s="32" t="s">
        <v>39</v>
      </c>
      <c r="N14" s="32" t="s">
        <v>67</v>
      </c>
      <c r="O14" s="80" t="s">
        <v>1565</v>
      </c>
      <c r="P14" s="43" t="s">
        <v>18</v>
      </c>
      <c r="Q14" s="48"/>
      <c r="R14" s="48"/>
      <c r="S14" s="48"/>
      <c r="T14" s="84" t="s">
        <v>703</v>
      </c>
      <c r="U14" s="53">
        <v>41985</v>
      </c>
      <c r="V14" s="56"/>
      <c r="W14" s="56"/>
      <c r="X14" s="52" t="s">
        <v>1554</v>
      </c>
    </row>
    <row r="15" spans="1:24" s="35" customFormat="1" ht="14.4" x14ac:dyDescent="0.25">
      <c r="A15" s="43">
        <v>12</v>
      </c>
      <c r="B15" s="32" t="s">
        <v>68</v>
      </c>
      <c r="C15" s="53">
        <v>34046</v>
      </c>
      <c r="D15" s="32" t="s">
        <v>69</v>
      </c>
      <c r="E15" s="32" t="s">
        <v>562</v>
      </c>
      <c r="F15" s="32" t="s">
        <v>482</v>
      </c>
      <c r="G15" s="32" t="s">
        <v>572</v>
      </c>
      <c r="H15" s="47">
        <v>3.99</v>
      </c>
      <c r="I15" s="32">
        <v>276</v>
      </c>
      <c r="J15" s="32" t="s">
        <v>570</v>
      </c>
      <c r="K15" s="32"/>
      <c r="L15" s="32" t="s">
        <v>701</v>
      </c>
      <c r="M15" s="32" t="s">
        <v>39</v>
      </c>
      <c r="N15" s="32" t="s">
        <v>67</v>
      </c>
      <c r="O15" s="80" t="s">
        <v>1564</v>
      </c>
      <c r="P15" s="43" t="s">
        <v>10</v>
      </c>
      <c r="Q15" s="48"/>
      <c r="R15" s="48"/>
      <c r="S15" s="48"/>
      <c r="T15" s="32"/>
      <c r="U15" s="32"/>
      <c r="V15" s="56"/>
      <c r="W15" s="56"/>
      <c r="X15" s="44" t="s">
        <v>1434</v>
      </c>
    </row>
    <row r="16" spans="1:24" s="35" customFormat="1" ht="14.4" x14ac:dyDescent="0.25">
      <c r="A16" s="43">
        <v>13</v>
      </c>
      <c r="B16" s="32" t="s">
        <v>70</v>
      </c>
      <c r="C16" s="53">
        <v>34074</v>
      </c>
      <c r="D16" s="32" t="s">
        <v>71</v>
      </c>
      <c r="E16" s="32" t="s">
        <v>574</v>
      </c>
      <c r="F16" s="32" t="s">
        <v>482</v>
      </c>
      <c r="G16" s="32" t="s">
        <v>509</v>
      </c>
      <c r="H16" s="47">
        <v>3.99</v>
      </c>
      <c r="I16" s="32">
        <v>325</v>
      </c>
      <c r="J16" s="32" t="s">
        <v>573</v>
      </c>
      <c r="K16" s="32"/>
      <c r="L16" s="32" t="s">
        <v>689</v>
      </c>
      <c r="M16" s="32" t="s">
        <v>39</v>
      </c>
      <c r="N16" s="32" t="s">
        <v>62</v>
      </c>
      <c r="O16" s="80" t="s">
        <v>1564</v>
      </c>
      <c r="P16" s="43" t="s">
        <v>18</v>
      </c>
      <c r="Q16" s="48"/>
      <c r="R16" s="48"/>
      <c r="S16" s="48"/>
      <c r="T16" s="32"/>
      <c r="U16" s="32"/>
      <c r="V16" s="56"/>
      <c r="W16" s="56"/>
      <c r="X16" s="44" t="s">
        <v>1432</v>
      </c>
    </row>
    <row r="17" spans="1:24" s="35" customFormat="1" ht="14.4" x14ac:dyDescent="0.25">
      <c r="A17" s="43">
        <v>14</v>
      </c>
      <c r="B17" s="32" t="s">
        <v>72</v>
      </c>
      <c r="C17" s="53">
        <v>34109</v>
      </c>
      <c r="D17" s="32" t="s">
        <v>73</v>
      </c>
      <c r="E17" s="32" t="s">
        <v>83</v>
      </c>
      <c r="F17" s="32" t="s">
        <v>482</v>
      </c>
      <c r="G17" s="32" t="s">
        <v>487</v>
      </c>
      <c r="H17" s="47">
        <v>4.5</v>
      </c>
      <c r="I17" s="32">
        <v>346</v>
      </c>
      <c r="J17" s="32" t="s">
        <v>575</v>
      </c>
      <c r="K17" s="32" t="s">
        <v>522</v>
      </c>
      <c r="L17" s="32" t="s">
        <v>688</v>
      </c>
      <c r="M17" s="32" t="s">
        <v>39</v>
      </c>
      <c r="N17" s="32" t="s">
        <v>62</v>
      </c>
      <c r="O17" s="80" t="s">
        <v>1564</v>
      </c>
      <c r="P17" s="43" t="s">
        <v>20</v>
      </c>
      <c r="Q17" s="48"/>
      <c r="R17" s="48"/>
      <c r="S17" s="48"/>
      <c r="T17" s="32"/>
      <c r="U17" s="32"/>
      <c r="V17" s="56"/>
      <c r="W17" s="56"/>
      <c r="X17" s="44" t="s">
        <v>1435</v>
      </c>
    </row>
    <row r="18" spans="1:24" s="35" customFormat="1" ht="14.4" x14ac:dyDescent="0.25">
      <c r="A18" s="43">
        <v>15</v>
      </c>
      <c r="B18" s="32" t="s">
        <v>74</v>
      </c>
      <c r="C18" s="53">
        <v>34137</v>
      </c>
      <c r="D18" s="32" t="s">
        <v>75</v>
      </c>
      <c r="E18" s="32" t="s">
        <v>562</v>
      </c>
      <c r="F18" s="32" t="s">
        <v>482</v>
      </c>
      <c r="G18" s="32" t="s">
        <v>578</v>
      </c>
      <c r="H18" s="47">
        <v>4.5</v>
      </c>
      <c r="I18" s="32">
        <v>244</v>
      </c>
      <c r="J18" s="32" t="s">
        <v>577</v>
      </c>
      <c r="K18" s="32"/>
      <c r="L18" s="32" t="s">
        <v>598</v>
      </c>
      <c r="M18" s="32" t="s">
        <v>39</v>
      </c>
      <c r="N18" s="32" t="s">
        <v>62</v>
      </c>
      <c r="O18" s="80" t="s">
        <v>1564</v>
      </c>
      <c r="P18" s="49" t="s">
        <v>10</v>
      </c>
      <c r="Q18" s="48"/>
      <c r="R18" s="48"/>
      <c r="S18" s="48"/>
      <c r="T18" s="32"/>
      <c r="U18" s="32"/>
      <c r="V18" s="56"/>
      <c r="W18" s="56"/>
      <c r="X18" s="32" t="s">
        <v>687</v>
      </c>
    </row>
    <row r="19" spans="1:24" s="35" customFormat="1" ht="14.4" x14ac:dyDescent="0.25">
      <c r="A19" s="43">
        <v>16</v>
      </c>
      <c r="B19" s="32" t="s">
        <v>76</v>
      </c>
      <c r="C19" s="53">
        <v>34165</v>
      </c>
      <c r="D19" s="32" t="s">
        <v>77</v>
      </c>
      <c r="E19" s="32" t="s">
        <v>77</v>
      </c>
      <c r="F19" s="32" t="s">
        <v>482</v>
      </c>
      <c r="G19" s="32" t="s">
        <v>572</v>
      </c>
      <c r="H19" s="47">
        <v>4.5</v>
      </c>
      <c r="I19" s="32">
        <v>244</v>
      </c>
      <c r="J19" s="32" t="s">
        <v>579</v>
      </c>
      <c r="K19" s="32"/>
      <c r="L19" s="32" t="s">
        <v>675</v>
      </c>
      <c r="M19" s="32" t="s">
        <v>39</v>
      </c>
      <c r="N19" s="32" t="s">
        <v>62</v>
      </c>
      <c r="O19" s="80" t="s">
        <v>1564</v>
      </c>
      <c r="P19" s="43" t="s">
        <v>18</v>
      </c>
      <c r="Q19" s="48"/>
      <c r="R19" s="48"/>
      <c r="S19" s="48"/>
      <c r="T19" s="32"/>
      <c r="U19" s="32"/>
      <c r="V19" s="56"/>
      <c r="W19" s="56"/>
      <c r="X19" s="32" t="s">
        <v>685</v>
      </c>
    </row>
    <row r="20" spans="1:24" s="35" customFormat="1" ht="28.8" x14ac:dyDescent="0.25">
      <c r="A20" s="43">
        <v>17</v>
      </c>
      <c r="B20" s="32" t="s">
        <v>78</v>
      </c>
      <c r="C20" s="53">
        <v>34200</v>
      </c>
      <c r="D20" s="32" t="s">
        <v>38</v>
      </c>
      <c r="E20" s="32" t="s">
        <v>562</v>
      </c>
      <c r="F20" s="32" t="s">
        <v>482</v>
      </c>
      <c r="G20" s="32" t="s">
        <v>495</v>
      </c>
      <c r="H20" s="47">
        <v>4.5</v>
      </c>
      <c r="I20" s="32">
        <v>216</v>
      </c>
      <c r="J20" s="32" t="s">
        <v>580</v>
      </c>
      <c r="K20" s="32"/>
      <c r="L20" s="32" t="s">
        <v>676</v>
      </c>
      <c r="M20" s="32" t="s">
        <v>39</v>
      </c>
      <c r="N20" s="32" t="s">
        <v>62</v>
      </c>
      <c r="O20" s="80" t="s">
        <v>1565</v>
      </c>
      <c r="P20" s="43" t="s">
        <v>18</v>
      </c>
      <c r="Q20" s="48"/>
      <c r="R20" s="48"/>
      <c r="S20" s="48"/>
      <c r="T20" s="84" t="s">
        <v>703</v>
      </c>
      <c r="U20" s="53">
        <v>36192</v>
      </c>
      <c r="V20" s="56"/>
      <c r="W20" s="56"/>
      <c r="X20" s="46" t="s">
        <v>1557</v>
      </c>
    </row>
    <row r="21" spans="1:24" s="35" customFormat="1" ht="28.8" x14ac:dyDescent="0.25">
      <c r="A21" s="43">
        <v>18</v>
      </c>
      <c r="B21" s="32" t="s">
        <v>79</v>
      </c>
      <c r="C21" s="53">
        <v>34228</v>
      </c>
      <c r="D21" s="32" t="s">
        <v>80</v>
      </c>
      <c r="E21" s="32" t="s">
        <v>556</v>
      </c>
      <c r="F21" s="32" t="s">
        <v>482</v>
      </c>
      <c r="G21" s="32" t="s">
        <v>578</v>
      </c>
      <c r="H21" s="47">
        <v>4.5</v>
      </c>
      <c r="I21" s="32">
        <v>253</v>
      </c>
      <c r="J21" s="32" t="s">
        <v>581</v>
      </c>
      <c r="K21" s="32"/>
      <c r="L21" s="32" t="s">
        <v>677</v>
      </c>
      <c r="M21" s="32" t="s">
        <v>39</v>
      </c>
      <c r="N21" s="32" t="s">
        <v>81</v>
      </c>
      <c r="O21" s="80" t="s">
        <v>1565</v>
      </c>
      <c r="P21" s="43" t="s">
        <v>10</v>
      </c>
      <c r="Q21" s="48"/>
      <c r="R21" s="48"/>
      <c r="S21" s="48"/>
      <c r="T21" s="46" t="s">
        <v>704</v>
      </c>
      <c r="U21" s="53">
        <v>37987</v>
      </c>
      <c r="V21" s="56"/>
      <c r="W21" s="56"/>
      <c r="X21" s="52" t="s">
        <v>1427</v>
      </c>
    </row>
    <row r="22" spans="1:24" s="35" customFormat="1" ht="28.8" x14ac:dyDescent="0.25">
      <c r="A22" s="43">
        <v>19</v>
      </c>
      <c r="B22" s="32" t="s">
        <v>82</v>
      </c>
      <c r="C22" s="53">
        <v>34263</v>
      </c>
      <c r="D22" s="32" t="s">
        <v>83</v>
      </c>
      <c r="E22" s="32" t="s">
        <v>582</v>
      </c>
      <c r="F22" s="32" t="s">
        <v>482</v>
      </c>
      <c r="G22" s="32" t="s">
        <v>487</v>
      </c>
      <c r="H22" s="47">
        <v>4.5</v>
      </c>
      <c r="I22" s="32">
        <v>309</v>
      </c>
      <c r="J22" s="32" t="s">
        <v>584</v>
      </c>
      <c r="K22" s="32" t="s">
        <v>522</v>
      </c>
      <c r="L22" s="32" t="s">
        <v>678</v>
      </c>
      <c r="M22" s="32" t="s">
        <v>39</v>
      </c>
      <c r="N22" s="32" t="s">
        <v>62</v>
      </c>
      <c r="O22" s="80" t="s">
        <v>1565</v>
      </c>
      <c r="P22" s="43" t="s">
        <v>18</v>
      </c>
      <c r="Q22" s="48"/>
      <c r="R22" s="48"/>
      <c r="S22" s="48"/>
      <c r="T22" s="51"/>
      <c r="U22" s="51"/>
      <c r="V22" s="56"/>
      <c r="W22" s="56"/>
      <c r="X22" s="52" t="s">
        <v>1336</v>
      </c>
    </row>
    <row r="23" spans="1:24" s="35" customFormat="1" ht="14.4" x14ac:dyDescent="0.25">
      <c r="A23" s="43">
        <v>20</v>
      </c>
      <c r="B23" s="32" t="s">
        <v>84</v>
      </c>
      <c r="C23" s="53">
        <v>34291</v>
      </c>
      <c r="D23" s="32" t="s">
        <v>85</v>
      </c>
      <c r="E23" s="32" t="s">
        <v>582</v>
      </c>
      <c r="F23" s="32" t="s">
        <v>482</v>
      </c>
      <c r="G23" s="32" t="s">
        <v>509</v>
      </c>
      <c r="H23" s="47">
        <v>4.5</v>
      </c>
      <c r="I23" s="32">
        <v>241</v>
      </c>
      <c r="J23" s="32" t="s">
        <v>585</v>
      </c>
      <c r="K23" s="32"/>
      <c r="L23" s="32" t="s">
        <v>679</v>
      </c>
      <c r="M23" s="32" t="s">
        <v>39</v>
      </c>
      <c r="N23" s="32" t="s">
        <v>62</v>
      </c>
      <c r="O23" s="80" t="s">
        <v>1564</v>
      </c>
      <c r="P23" s="43" t="s">
        <v>10</v>
      </c>
      <c r="Q23" s="48"/>
      <c r="R23" s="48"/>
      <c r="S23" s="48"/>
      <c r="T23" s="32"/>
      <c r="U23" s="32"/>
      <c r="V23" s="56"/>
      <c r="W23" s="56"/>
      <c r="X23" s="32" t="s">
        <v>674</v>
      </c>
    </row>
    <row r="24" spans="1:24" s="35" customFormat="1" ht="14.4" x14ac:dyDescent="0.25">
      <c r="A24" s="43">
        <v>21</v>
      </c>
      <c r="B24" s="32" t="s">
        <v>86</v>
      </c>
      <c r="C24" s="53">
        <v>34305</v>
      </c>
      <c r="D24" s="32" t="s">
        <v>87</v>
      </c>
      <c r="E24" s="32" t="s">
        <v>587</v>
      </c>
      <c r="F24" s="32" t="s">
        <v>482</v>
      </c>
      <c r="G24" s="32" t="s">
        <v>578</v>
      </c>
      <c r="H24" s="47">
        <v>4.99</v>
      </c>
      <c r="I24" s="32">
        <v>264</v>
      </c>
      <c r="J24" s="32" t="s">
        <v>586</v>
      </c>
      <c r="K24" s="32"/>
      <c r="L24" s="32" t="s">
        <v>680</v>
      </c>
      <c r="M24" s="32" t="s">
        <v>39</v>
      </c>
      <c r="N24" s="43" t="s">
        <v>62</v>
      </c>
      <c r="O24" s="80" t="s">
        <v>1565</v>
      </c>
      <c r="P24" s="43" t="s">
        <v>10</v>
      </c>
      <c r="Q24" s="48"/>
      <c r="R24" s="48"/>
      <c r="S24" s="48"/>
      <c r="T24" s="32"/>
      <c r="U24" s="32"/>
      <c r="V24" s="56"/>
      <c r="W24" s="56"/>
      <c r="X24" s="32" t="s">
        <v>684</v>
      </c>
    </row>
    <row r="25" spans="1:24" s="35" customFormat="1" ht="28.8" x14ac:dyDescent="0.25">
      <c r="A25" s="43">
        <v>22</v>
      </c>
      <c r="B25" s="32" t="s">
        <v>88</v>
      </c>
      <c r="C25" s="53">
        <v>34354</v>
      </c>
      <c r="D25" s="32" t="s">
        <v>89</v>
      </c>
      <c r="E25" s="32" t="s">
        <v>582</v>
      </c>
      <c r="F25" s="32" t="s">
        <v>482</v>
      </c>
      <c r="G25" s="32" t="s">
        <v>511</v>
      </c>
      <c r="H25" s="47">
        <v>4.99</v>
      </c>
      <c r="I25" s="32">
        <v>261</v>
      </c>
      <c r="J25" s="32" t="s">
        <v>588</v>
      </c>
      <c r="K25" s="32"/>
      <c r="L25" s="32" t="s">
        <v>681</v>
      </c>
      <c r="M25" s="32" t="s">
        <v>39</v>
      </c>
      <c r="N25" s="43" t="s">
        <v>62</v>
      </c>
      <c r="O25" s="80" t="s">
        <v>1565</v>
      </c>
      <c r="P25" s="43" t="s">
        <v>18</v>
      </c>
      <c r="Q25" s="48"/>
      <c r="R25" s="48"/>
      <c r="S25" s="48"/>
      <c r="T25" s="32"/>
      <c r="U25" s="32"/>
      <c r="V25" s="56"/>
      <c r="W25" s="56"/>
      <c r="X25" s="46" t="s">
        <v>673</v>
      </c>
    </row>
    <row r="26" spans="1:24" s="35" customFormat="1" ht="14.4" x14ac:dyDescent="0.25">
      <c r="A26" s="43">
        <v>23</v>
      </c>
      <c r="B26" s="32" t="s">
        <v>90</v>
      </c>
      <c r="C26" s="53">
        <v>34382</v>
      </c>
      <c r="D26" s="32" t="s">
        <v>52</v>
      </c>
      <c r="E26" s="32" t="s">
        <v>587</v>
      </c>
      <c r="F26" s="32" t="s">
        <v>482</v>
      </c>
      <c r="G26" s="32" t="s">
        <v>511</v>
      </c>
      <c r="H26" s="47">
        <v>4.99</v>
      </c>
      <c r="I26" s="32">
        <v>272</v>
      </c>
      <c r="J26" s="32" t="s">
        <v>589</v>
      </c>
      <c r="K26" s="32"/>
      <c r="L26" s="32" t="s">
        <v>671</v>
      </c>
      <c r="M26" s="32" t="s">
        <v>39</v>
      </c>
      <c r="N26" s="43" t="s">
        <v>62</v>
      </c>
      <c r="O26" s="80" t="s">
        <v>1565</v>
      </c>
      <c r="P26" s="43" t="s">
        <v>18</v>
      </c>
      <c r="Q26" s="48"/>
      <c r="R26" s="48"/>
      <c r="S26" s="48"/>
      <c r="T26" s="32"/>
      <c r="U26" s="32"/>
      <c r="V26" s="56"/>
      <c r="W26" s="56"/>
      <c r="X26" s="32" t="s">
        <v>672</v>
      </c>
    </row>
    <row r="27" spans="1:24" s="35" customFormat="1" ht="14.4" x14ac:dyDescent="0.25">
      <c r="A27" s="43">
        <v>24</v>
      </c>
      <c r="B27" s="32" t="s">
        <v>91</v>
      </c>
      <c r="C27" s="53">
        <v>34410</v>
      </c>
      <c r="D27" s="32" t="s">
        <v>66</v>
      </c>
      <c r="E27" s="32" t="s">
        <v>582</v>
      </c>
      <c r="F27" s="32" t="s">
        <v>482</v>
      </c>
      <c r="G27" s="32" t="s">
        <v>511</v>
      </c>
      <c r="H27" s="47">
        <v>4.99</v>
      </c>
      <c r="I27" s="32">
        <v>290</v>
      </c>
      <c r="J27" s="32" t="s">
        <v>597</v>
      </c>
      <c r="L27" s="32" t="s">
        <v>670</v>
      </c>
      <c r="M27" s="32" t="s">
        <v>39</v>
      </c>
      <c r="N27" s="43" t="s">
        <v>62</v>
      </c>
      <c r="O27" s="80" t="s">
        <v>1565</v>
      </c>
      <c r="P27" s="49"/>
      <c r="Q27" s="48"/>
      <c r="R27" s="48"/>
      <c r="S27" s="48"/>
      <c r="T27" s="32"/>
      <c r="U27" s="32"/>
      <c r="V27" s="56"/>
      <c r="W27" s="56"/>
      <c r="X27" s="50"/>
    </row>
    <row r="28" spans="1:24" s="35" customFormat="1" ht="14.4" x14ac:dyDescent="0.25">
      <c r="A28" s="43">
        <v>25</v>
      </c>
      <c r="B28" s="32" t="s">
        <v>92</v>
      </c>
      <c r="C28" s="53">
        <v>34445</v>
      </c>
      <c r="D28" s="32" t="s">
        <v>93</v>
      </c>
      <c r="E28" s="32" t="s">
        <v>562</v>
      </c>
      <c r="F28" s="32" t="s">
        <v>482</v>
      </c>
      <c r="G28" s="32" t="s">
        <v>493</v>
      </c>
      <c r="H28" s="47">
        <v>4.99</v>
      </c>
      <c r="I28" s="32">
        <v>301</v>
      </c>
      <c r="J28" s="32" t="s">
        <v>600</v>
      </c>
      <c r="K28" s="32"/>
      <c r="L28" s="32" t="s">
        <v>669</v>
      </c>
      <c r="M28" s="32" t="s">
        <v>39</v>
      </c>
      <c r="N28" s="32" t="s">
        <v>62</v>
      </c>
      <c r="O28" s="80" t="s">
        <v>1565</v>
      </c>
      <c r="P28" s="43" t="s">
        <v>10</v>
      </c>
      <c r="Q28" s="48"/>
      <c r="R28" s="48"/>
      <c r="S28" s="48"/>
      <c r="T28" s="32"/>
      <c r="U28" s="32"/>
      <c r="V28" s="56"/>
      <c r="W28" s="56"/>
      <c r="X28" s="32" t="s">
        <v>1428</v>
      </c>
    </row>
    <row r="29" spans="1:24" s="35" customFormat="1" ht="14.4" x14ac:dyDescent="0.25">
      <c r="A29" s="43">
        <v>26</v>
      </c>
      <c r="B29" s="32" t="s">
        <v>94</v>
      </c>
      <c r="C29" s="53">
        <v>34473</v>
      </c>
      <c r="D29" s="32" t="s">
        <v>95</v>
      </c>
      <c r="E29" s="32" t="s">
        <v>582</v>
      </c>
      <c r="F29" s="32" t="s">
        <v>482</v>
      </c>
      <c r="G29" s="32" t="s">
        <v>578</v>
      </c>
      <c r="H29" s="47">
        <v>4.99</v>
      </c>
      <c r="I29" s="32">
        <v>316</v>
      </c>
      <c r="J29" s="32" t="s">
        <v>601</v>
      </c>
      <c r="K29" s="32"/>
      <c r="L29" s="32" t="s">
        <v>668</v>
      </c>
      <c r="M29" s="32" t="s">
        <v>39</v>
      </c>
      <c r="N29" s="32" t="s">
        <v>62</v>
      </c>
      <c r="O29" s="80" t="s">
        <v>1564</v>
      </c>
      <c r="P29" s="49"/>
      <c r="Q29" s="48"/>
      <c r="R29" s="48"/>
      <c r="S29" s="48"/>
      <c r="T29" s="84" t="s">
        <v>703</v>
      </c>
      <c r="U29" s="53">
        <v>42347</v>
      </c>
      <c r="V29" s="56"/>
      <c r="W29" s="56"/>
      <c r="X29" s="32" t="s">
        <v>1545</v>
      </c>
    </row>
    <row r="30" spans="1:24" s="35" customFormat="1" ht="14.4" x14ac:dyDescent="0.25">
      <c r="A30" s="43">
        <v>27</v>
      </c>
      <c r="B30" s="32" t="s">
        <v>96</v>
      </c>
      <c r="C30" s="53">
        <v>34501</v>
      </c>
      <c r="D30" s="32" t="s">
        <v>97</v>
      </c>
      <c r="E30" s="32" t="s">
        <v>582</v>
      </c>
      <c r="F30" s="32" t="s">
        <v>482</v>
      </c>
      <c r="G30" s="32" t="s">
        <v>578</v>
      </c>
      <c r="H30" s="47">
        <v>4.99</v>
      </c>
      <c r="I30" s="32">
        <v>304</v>
      </c>
      <c r="J30" s="32" t="s">
        <v>590</v>
      </c>
      <c r="K30" s="32" t="s">
        <v>522</v>
      </c>
      <c r="L30" s="44" t="s">
        <v>667</v>
      </c>
      <c r="M30" s="32" t="s">
        <v>39</v>
      </c>
      <c r="N30" s="43" t="s">
        <v>62</v>
      </c>
      <c r="O30" s="80" t="s">
        <v>1565</v>
      </c>
      <c r="P30" s="49"/>
      <c r="Q30" s="48"/>
      <c r="R30" s="48"/>
      <c r="S30" s="48"/>
      <c r="T30" s="84" t="s">
        <v>703</v>
      </c>
      <c r="U30" s="53">
        <v>42347</v>
      </c>
      <c r="V30" s="56"/>
      <c r="W30" s="56"/>
      <c r="X30" s="32" t="s">
        <v>1546</v>
      </c>
    </row>
    <row r="31" spans="1:24" s="35" customFormat="1" ht="14.4" x14ac:dyDescent="0.25">
      <c r="A31" s="43">
        <v>28</v>
      </c>
      <c r="B31" s="32" t="s">
        <v>98</v>
      </c>
      <c r="C31" s="53">
        <v>34536</v>
      </c>
      <c r="D31" s="32" t="s">
        <v>7</v>
      </c>
      <c r="E31" s="32" t="s">
        <v>592</v>
      </c>
      <c r="F31" s="32" t="s">
        <v>482</v>
      </c>
      <c r="G31" s="32" t="s">
        <v>511</v>
      </c>
      <c r="H31" s="47">
        <v>4.99</v>
      </c>
      <c r="I31" s="32">
        <v>287</v>
      </c>
      <c r="J31" s="32" t="s">
        <v>591</v>
      </c>
      <c r="K31" s="32"/>
      <c r="L31" s="44" t="s">
        <v>666</v>
      </c>
      <c r="M31" s="32" t="s">
        <v>39</v>
      </c>
      <c r="N31" s="43" t="s">
        <v>99</v>
      </c>
      <c r="O31" s="80" t="s">
        <v>1565</v>
      </c>
      <c r="P31" s="49" t="s">
        <v>18</v>
      </c>
      <c r="Q31" s="48"/>
      <c r="R31" s="48"/>
      <c r="S31" s="48"/>
      <c r="T31" s="44"/>
      <c r="U31" s="44"/>
      <c r="V31" s="56"/>
      <c r="W31" s="56"/>
      <c r="X31" s="32" t="s">
        <v>1429</v>
      </c>
    </row>
    <row r="32" spans="1:24" s="35" customFormat="1" ht="14.4" x14ac:dyDescent="0.25">
      <c r="A32" s="43">
        <v>29</v>
      </c>
      <c r="B32" s="32" t="s">
        <v>100</v>
      </c>
      <c r="C32" s="53">
        <v>34564</v>
      </c>
      <c r="D32" s="32" t="s">
        <v>101</v>
      </c>
      <c r="E32" s="32" t="s">
        <v>593</v>
      </c>
      <c r="F32" s="32" t="s">
        <v>482</v>
      </c>
      <c r="G32" s="32" t="s">
        <v>509</v>
      </c>
      <c r="H32" s="47">
        <v>4.99</v>
      </c>
      <c r="I32" s="32">
        <v>276</v>
      </c>
      <c r="J32" s="32" t="s">
        <v>594</v>
      </c>
      <c r="K32" s="32"/>
      <c r="L32" s="44" t="s">
        <v>665</v>
      </c>
      <c r="M32" s="32" t="s">
        <v>39</v>
      </c>
      <c r="N32" s="43" t="s">
        <v>62</v>
      </c>
      <c r="O32" s="80" t="s">
        <v>1565</v>
      </c>
      <c r="P32" s="49"/>
      <c r="Q32" s="48"/>
      <c r="R32" s="48"/>
      <c r="S32" s="48"/>
      <c r="T32" s="44"/>
      <c r="U32" s="44"/>
      <c r="V32" s="56"/>
      <c r="W32" s="56"/>
      <c r="X32" s="50"/>
    </row>
    <row r="33" spans="1:25" s="35" customFormat="1" ht="14.4" x14ac:dyDescent="0.25">
      <c r="A33" s="43">
        <v>30</v>
      </c>
      <c r="B33" s="32" t="s">
        <v>102</v>
      </c>
      <c r="C33" s="53">
        <v>34592</v>
      </c>
      <c r="D33" s="32" t="s">
        <v>75</v>
      </c>
      <c r="E33" s="32" t="s">
        <v>595</v>
      </c>
      <c r="F33" s="32" t="s">
        <v>482</v>
      </c>
      <c r="G33" s="32" t="s">
        <v>505</v>
      </c>
      <c r="H33" s="47">
        <v>4.99</v>
      </c>
      <c r="I33" s="32">
        <v>294</v>
      </c>
      <c r="J33" s="32" t="s">
        <v>596</v>
      </c>
      <c r="K33" s="32"/>
      <c r="L33" s="44" t="s">
        <v>664</v>
      </c>
      <c r="M33" s="32" t="s">
        <v>39</v>
      </c>
      <c r="N33" s="43" t="s">
        <v>62</v>
      </c>
      <c r="O33" s="80" t="s">
        <v>1565</v>
      </c>
      <c r="P33" s="49"/>
      <c r="Q33" s="48"/>
      <c r="R33" s="48"/>
      <c r="S33" s="48"/>
      <c r="T33" s="44"/>
      <c r="U33" s="44"/>
      <c r="V33" s="56"/>
      <c r="W33" s="56"/>
      <c r="X33" s="32" t="s">
        <v>599</v>
      </c>
    </row>
    <row r="34" spans="1:25" s="35" customFormat="1" ht="14.4" x14ac:dyDescent="0.25">
      <c r="A34" s="43">
        <v>31</v>
      </c>
      <c r="B34" s="32" t="s">
        <v>103</v>
      </c>
      <c r="C34" s="53">
        <v>34627</v>
      </c>
      <c r="D34" s="32" t="s">
        <v>60</v>
      </c>
      <c r="E34" s="32" t="s">
        <v>593</v>
      </c>
      <c r="F34" s="32" t="s">
        <v>482</v>
      </c>
      <c r="G34" s="32" t="s">
        <v>507</v>
      </c>
      <c r="H34" s="47">
        <v>4.99</v>
      </c>
      <c r="I34" s="32">
        <v>274</v>
      </c>
      <c r="J34" s="32" t="s">
        <v>623</v>
      </c>
      <c r="K34" s="32"/>
      <c r="L34" s="44" t="s">
        <v>624</v>
      </c>
      <c r="M34" s="32" t="s">
        <v>39</v>
      </c>
      <c r="N34" s="43" t="s">
        <v>62</v>
      </c>
      <c r="O34" s="80" t="s">
        <v>1564</v>
      </c>
      <c r="P34" s="49"/>
      <c r="Q34" s="48"/>
      <c r="R34" s="48"/>
      <c r="S34" s="48"/>
      <c r="T34" s="52"/>
      <c r="U34" s="52"/>
      <c r="V34" s="56"/>
      <c r="W34" s="56"/>
      <c r="X34" s="51"/>
    </row>
    <row r="35" spans="1:25" s="35" customFormat="1" ht="14.4" x14ac:dyDescent="0.25">
      <c r="A35" s="43">
        <v>32</v>
      </c>
      <c r="B35" s="32" t="s">
        <v>104</v>
      </c>
      <c r="C35" s="53">
        <v>34655</v>
      </c>
      <c r="D35" s="32" t="s">
        <v>105</v>
      </c>
      <c r="E35" s="32" t="s">
        <v>611</v>
      </c>
      <c r="F35" s="32" t="s">
        <v>482</v>
      </c>
      <c r="G35" s="32" t="s">
        <v>507</v>
      </c>
      <c r="H35" s="47">
        <v>4.99</v>
      </c>
      <c r="I35" s="32">
        <v>356</v>
      </c>
      <c r="J35" s="32" t="s">
        <v>610</v>
      </c>
      <c r="K35" s="32"/>
      <c r="L35" s="44" t="s">
        <v>625</v>
      </c>
      <c r="M35" s="32" t="s">
        <v>39</v>
      </c>
      <c r="N35" s="43" t="s">
        <v>62</v>
      </c>
      <c r="O35" s="80" t="s">
        <v>1565</v>
      </c>
      <c r="P35" s="49"/>
      <c r="Q35" s="48"/>
      <c r="R35" s="48"/>
      <c r="S35" s="48"/>
      <c r="T35" s="44"/>
      <c r="U35" s="44"/>
      <c r="V35" s="56"/>
      <c r="W35" s="56"/>
      <c r="X35" s="32" t="s">
        <v>612</v>
      </c>
    </row>
    <row r="36" spans="1:25" s="35" customFormat="1" ht="14.4" x14ac:dyDescent="0.25">
      <c r="A36" s="43">
        <v>33</v>
      </c>
      <c r="B36" s="32" t="s">
        <v>106</v>
      </c>
      <c r="C36" s="53">
        <v>34669</v>
      </c>
      <c r="D36" s="32" t="s">
        <v>83</v>
      </c>
      <c r="E36" s="32" t="s">
        <v>593</v>
      </c>
      <c r="F36" s="32" t="s">
        <v>482</v>
      </c>
      <c r="G36" s="32" t="s">
        <v>509</v>
      </c>
      <c r="H36" s="47">
        <v>4.99</v>
      </c>
      <c r="I36" s="32">
        <v>306</v>
      </c>
      <c r="J36" s="32" t="s">
        <v>609</v>
      </c>
      <c r="K36" s="32"/>
      <c r="L36" s="44" t="s">
        <v>626</v>
      </c>
      <c r="M36" s="32" t="s">
        <v>39</v>
      </c>
      <c r="N36" s="43" t="s">
        <v>62</v>
      </c>
      <c r="O36" s="80" t="s">
        <v>1564</v>
      </c>
      <c r="P36" s="49"/>
      <c r="Q36" s="48"/>
      <c r="R36" s="48"/>
      <c r="S36" s="48"/>
      <c r="T36" s="44"/>
      <c r="U36" s="44"/>
      <c r="V36" s="56"/>
      <c r="W36" s="56"/>
      <c r="X36" s="50"/>
    </row>
    <row r="37" spans="1:25" s="35" customFormat="1" ht="14.4" x14ac:dyDescent="0.25">
      <c r="A37" s="43">
        <v>34</v>
      </c>
      <c r="B37" s="32" t="s">
        <v>107</v>
      </c>
      <c r="C37" s="53">
        <v>34718</v>
      </c>
      <c r="D37" s="32" t="s">
        <v>56</v>
      </c>
      <c r="E37" s="32" t="s">
        <v>595</v>
      </c>
      <c r="F37" s="32" t="s">
        <v>482</v>
      </c>
      <c r="G37" s="32" t="s">
        <v>503</v>
      </c>
      <c r="H37" s="47">
        <v>4.99</v>
      </c>
      <c r="I37" s="32">
        <v>359</v>
      </c>
      <c r="J37" s="46" t="s">
        <v>627</v>
      </c>
      <c r="K37" s="32"/>
      <c r="L37" s="44" t="s">
        <v>628</v>
      </c>
      <c r="M37" s="32" t="s">
        <v>39</v>
      </c>
      <c r="N37" s="43" t="s">
        <v>62</v>
      </c>
      <c r="O37" s="80" t="s">
        <v>1564</v>
      </c>
      <c r="P37" s="49"/>
      <c r="Q37" s="48"/>
      <c r="R37" s="48"/>
      <c r="S37" s="48"/>
      <c r="T37" s="44"/>
      <c r="U37" s="44"/>
      <c r="V37" s="56"/>
      <c r="W37" s="56"/>
      <c r="X37" s="46" t="s">
        <v>697</v>
      </c>
    </row>
    <row r="38" spans="1:25" s="35" customFormat="1" ht="14.4" x14ac:dyDescent="0.25">
      <c r="A38" s="43">
        <v>35</v>
      </c>
      <c r="B38" s="32" t="s">
        <v>108</v>
      </c>
      <c r="C38" s="53">
        <v>34746</v>
      </c>
      <c r="D38" s="32" t="s">
        <v>87</v>
      </c>
      <c r="E38" s="32" t="s">
        <v>595</v>
      </c>
      <c r="F38" s="32" t="s">
        <v>482</v>
      </c>
      <c r="G38" s="32" t="s">
        <v>507</v>
      </c>
      <c r="H38" s="47">
        <v>4.99</v>
      </c>
      <c r="I38" s="32">
        <v>241</v>
      </c>
      <c r="J38" s="32" t="s">
        <v>629</v>
      </c>
      <c r="K38" s="32"/>
      <c r="L38" s="44" t="s">
        <v>630</v>
      </c>
      <c r="M38" s="32" t="s">
        <v>39</v>
      </c>
      <c r="N38" s="43" t="s">
        <v>109</v>
      </c>
      <c r="O38" s="80" t="s">
        <v>1564</v>
      </c>
      <c r="P38" s="49"/>
      <c r="Q38" s="48"/>
      <c r="R38" s="48"/>
      <c r="S38" s="48"/>
      <c r="T38" s="44"/>
      <c r="U38" s="44"/>
      <c r="V38" s="56"/>
      <c r="W38" s="56"/>
      <c r="X38" s="32" t="s">
        <v>1430</v>
      </c>
    </row>
    <row r="39" spans="1:25" s="35" customFormat="1" ht="14.4" x14ac:dyDescent="0.25">
      <c r="A39" s="43">
        <v>36</v>
      </c>
      <c r="B39" s="32" t="s">
        <v>110</v>
      </c>
      <c r="C39" s="53">
        <v>34774</v>
      </c>
      <c r="D39" s="32" t="s">
        <v>85</v>
      </c>
      <c r="E39" s="32" t="s">
        <v>607</v>
      </c>
      <c r="F39" s="32" t="s">
        <v>482</v>
      </c>
      <c r="G39" s="32" t="s">
        <v>511</v>
      </c>
      <c r="H39" s="47">
        <v>4.99</v>
      </c>
      <c r="I39" s="32">
        <v>274</v>
      </c>
      <c r="J39" s="32" t="s">
        <v>608</v>
      </c>
      <c r="K39" s="32"/>
      <c r="L39" s="44" t="s">
        <v>631</v>
      </c>
      <c r="M39" s="32" t="s">
        <v>39</v>
      </c>
      <c r="N39" s="32" t="s">
        <v>67</v>
      </c>
      <c r="O39" s="80" t="s">
        <v>1564</v>
      </c>
      <c r="P39" s="49"/>
      <c r="Q39" s="48"/>
      <c r="R39" s="48"/>
      <c r="S39" s="48"/>
      <c r="T39" s="44"/>
      <c r="U39" s="44"/>
      <c r="V39" s="56"/>
      <c r="W39" s="56"/>
      <c r="X39" s="32" t="s">
        <v>683</v>
      </c>
    </row>
    <row r="40" spans="1:25" s="35" customFormat="1" ht="14.4" x14ac:dyDescent="0.25">
      <c r="A40" s="43">
        <v>37</v>
      </c>
      <c r="B40" s="32" t="s">
        <v>111</v>
      </c>
      <c r="C40" s="53">
        <v>34809</v>
      </c>
      <c r="D40" s="32" t="s">
        <v>75</v>
      </c>
      <c r="E40" s="32" t="s">
        <v>562</v>
      </c>
      <c r="F40" s="32" t="s">
        <v>482</v>
      </c>
      <c r="G40" s="32" t="s">
        <v>493</v>
      </c>
      <c r="H40" s="47">
        <v>4.99</v>
      </c>
      <c r="I40" s="32">
        <v>297</v>
      </c>
      <c r="J40" s="32" t="s">
        <v>606</v>
      </c>
      <c r="K40" s="32"/>
      <c r="L40" s="44" t="s">
        <v>632</v>
      </c>
      <c r="M40" s="32" t="s">
        <v>39</v>
      </c>
      <c r="N40" s="43" t="s">
        <v>67</v>
      </c>
      <c r="O40" s="80" t="s">
        <v>1564</v>
      </c>
      <c r="P40" s="49"/>
      <c r="Q40" s="48"/>
      <c r="R40" s="48"/>
      <c r="S40" s="48"/>
      <c r="T40" s="44"/>
      <c r="U40" s="44"/>
      <c r="V40" s="56"/>
      <c r="W40" s="56"/>
      <c r="X40" s="32" t="s">
        <v>599</v>
      </c>
    </row>
    <row r="41" spans="1:25" s="35" customFormat="1" ht="28.8" x14ac:dyDescent="0.25">
      <c r="A41" s="43">
        <v>38</v>
      </c>
      <c r="B41" s="32" t="s">
        <v>112</v>
      </c>
      <c r="C41" s="53">
        <v>34837</v>
      </c>
      <c r="D41" s="32" t="s">
        <v>52</v>
      </c>
      <c r="E41" s="32" t="s">
        <v>592</v>
      </c>
      <c r="F41" s="32" t="s">
        <v>482</v>
      </c>
      <c r="G41" s="32" t="s">
        <v>505</v>
      </c>
      <c r="H41" s="47">
        <v>4.99</v>
      </c>
      <c r="I41" s="32">
        <v>255</v>
      </c>
      <c r="J41" s="32" t="s">
        <v>605</v>
      </c>
      <c r="K41" s="32"/>
      <c r="L41" s="44" t="s">
        <v>633</v>
      </c>
      <c r="M41" s="32" t="s">
        <v>39</v>
      </c>
      <c r="N41" s="32" t="s">
        <v>67</v>
      </c>
      <c r="O41" s="80" t="s">
        <v>1566</v>
      </c>
      <c r="P41" s="43" t="s">
        <v>18</v>
      </c>
      <c r="Q41" s="48"/>
      <c r="R41" s="48"/>
      <c r="S41" s="48"/>
      <c r="T41" s="82" t="s">
        <v>702</v>
      </c>
      <c r="U41" s="53">
        <v>42236</v>
      </c>
      <c r="V41" s="56"/>
      <c r="W41" s="56"/>
      <c r="X41" s="52" t="s">
        <v>1481</v>
      </c>
    </row>
    <row r="42" spans="1:25" s="35" customFormat="1" ht="14.4" x14ac:dyDescent="0.25">
      <c r="A42" s="43">
        <v>39</v>
      </c>
      <c r="B42" s="32" t="s">
        <v>113</v>
      </c>
      <c r="C42" s="53">
        <v>34865</v>
      </c>
      <c r="D42" s="32" t="s">
        <v>97</v>
      </c>
      <c r="E42" s="32" t="s">
        <v>595</v>
      </c>
      <c r="F42" s="32" t="s">
        <v>482</v>
      </c>
      <c r="G42" s="32" t="s">
        <v>603</v>
      </c>
      <c r="H42" s="47">
        <v>4.99</v>
      </c>
      <c r="I42" s="32">
        <v>320</v>
      </c>
      <c r="J42" s="32" t="s">
        <v>604</v>
      </c>
      <c r="K42" s="32" t="s">
        <v>522</v>
      </c>
      <c r="L42" s="44" t="s">
        <v>46</v>
      </c>
      <c r="M42" s="32" t="s">
        <v>39</v>
      </c>
      <c r="N42" s="32" t="s">
        <v>114</v>
      </c>
      <c r="O42" s="80" t="s">
        <v>1566</v>
      </c>
      <c r="P42" s="43" t="s">
        <v>18</v>
      </c>
      <c r="Q42" s="48"/>
      <c r="R42" s="48"/>
      <c r="S42" s="48"/>
      <c r="T42" s="82" t="s">
        <v>703</v>
      </c>
      <c r="U42" s="53">
        <v>42719</v>
      </c>
      <c r="V42" s="56"/>
      <c r="W42" s="56"/>
      <c r="X42" s="32" t="s">
        <v>1547</v>
      </c>
    </row>
    <row r="43" spans="1:25" s="35" customFormat="1" ht="14.4" x14ac:dyDescent="0.25">
      <c r="A43" s="43">
        <v>40</v>
      </c>
      <c r="B43" s="32" t="s">
        <v>115</v>
      </c>
      <c r="C43" s="53">
        <v>34900</v>
      </c>
      <c r="D43" s="32" t="s">
        <v>116</v>
      </c>
      <c r="E43" s="32" t="s">
        <v>582</v>
      </c>
      <c r="F43" s="32" t="s">
        <v>482</v>
      </c>
      <c r="G43" s="32" t="s">
        <v>487</v>
      </c>
      <c r="H43" s="47">
        <v>4.99</v>
      </c>
      <c r="I43" s="32">
        <v>337</v>
      </c>
      <c r="J43" s="32" t="s">
        <v>634</v>
      </c>
      <c r="K43" s="32" t="s">
        <v>522</v>
      </c>
      <c r="L43" s="44" t="s">
        <v>46</v>
      </c>
      <c r="M43" s="32" t="s">
        <v>39</v>
      </c>
      <c r="N43" s="32" t="s">
        <v>114</v>
      </c>
      <c r="O43" s="80" t="s">
        <v>1565</v>
      </c>
      <c r="P43" s="49"/>
      <c r="Q43" s="48"/>
      <c r="R43" s="48"/>
      <c r="S43" s="48"/>
      <c r="T43" s="44"/>
      <c r="U43" s="44"/>
      <c r="V43" s="56"/>
      <c r="W43" s="56"/>
      <c r="X43" s="32" t="s">
        <v>635</v>
      </c>
    </row>
    <row r="44" spans="1:25" s="35" customFormat="1" ht="14.4" x14ac:dyDescent="0.25">
      <c r="A44" s="43">
        <v>41</v>
      </c>
      <c r="B44" s="32" t="s">
        <v>117</v>
      </c>
      <c r="C44" s="53">
        <v>34928</v>
      </c>
      <c r="D44" s="32" t="s">
        <v>66</v>
      </c>
      <c r="E44" s="32" t="s">
        <v>595</v>
      </c>
      <c r="F44" s="32" t="s">
        <v>482</v>
      </c>
      <c r="G44" s="32" t="s">
        <v>505</v>
      </c>
      <c r="H44" s="47">
        <v>4.99</v>
      </c>
      <c r="I44" s="32">
        <v>250</v>
      </c>
      <c r="J44" s="32" t="s">
        <v>602</v>
      </c>
      <c r="K44" s="32"/>
      <c r="L44" s="44" t="s">
        <v>46</v>
      </c>
      <c r="M44" s="32" t="s">
        <v>39</v>
      </c>
      <c r="N44" s="32" t="s">
        <v>114</v>
      </c>
      <c r="O44" s="80" t="s">
        <v>1565</v>
      </c>
      <c r="P44" s="49"/>
      <c r="Q44" s="48"/>
      <c r="R44" s="48"/>
      <c r="S44" s="48"/>
      <c r="T44" s="44"/>
      <c r="U44" s="44"/>
      <c r="V44" s="56"/>
      <c r="W44" s="56"/>
      <c r="X44" s="50"/>
    </row>
    <row r="45" spans="1:25" s="35" customFormat="1" ht="14.4" x14ac:dyDescent="0.25">
      <c r="A45" s="43">
        <v>42</v>
      </c>
      <c r="B45" s="32" t="s">
        <v>118</v>
      </c>
      <c r="C45" s="53">
        <v>34963</v>
      </c>
      <c r="D45" s="32" t="s">
        <v>119</v>
      </c>
      <c r="E45" s="32" t="s">
        <v>562</v>
      </c>
      <c r="F45" s="32" t="s">
        <v>482</v>
      </c>
      <c r="G45" s="32" t="s">
        <v>636</v>
      </c>
      <c r="H45" s="47">
        <v>4.99</v>
      </c>
      <c r="I45" s="32">
        <v>244</v>
      </c>
      <c r="J45" s="32" t="s">
        <v>637</v>
      </c>
      <c r="K45" s="32"/>
      <c r="L45" s="44" t="s">
        <v>46</v>
      </c>
      <c r="M45" s="32" t="s">
        <v>39</v>
      </c>
      <c r="N45" s="32" t="s">
        <v>114</v>
      </c>
      <c r="O45" s="80" t="s">
        <v>1564</v>
      </c>
      <c r="P45" s="49"/>
      <c r="Q45" s="48"/>
      <c r="R45" s="48"/>
      <c r="S45" s="48"/>
      <c r="T45" s="44"/>
      <c r="U45" s="44"/>
      <c r="V45" s="56"/>
      <c r="W45" s="56"/>
      <c r="X45" s="50"/>
    </row>
    <row r="46" spans="1:25" s="35" customFormat="1" ht="14.4" x14ac:dyDescent="0.25">
      <c r="A46" s="43">
        <v>43</v>
      </c>
      <c r="B46" s="32" t="s">
        <v>120</v>
      </c>
      <c r="C46" s="53">
        <v>34991</v>
      </c>
      <c r="D46" s="32" t="s">
        <v>89</v>
      </c>
      <c r="E46" s="32" t="s">
        <v>592</v>
      </c>
      <c r="F46" s="32" t="s">
        <v>482</v>
      </c>
      <c r="G46" s="32" t="s">
        <v>578</v>
      </c>
      <c r="H46" s="47">
        <v>4.99</v>
      </c>
      <c r="I46" s="32">
        <v>258</v>
      </c>
      <c r="J46" s="32" t="s">
        <v>638</v>
      </c>
      <c r="K46" s="32"/>
      <c r="L46" s="44" t="s">
        <v>46</v>
      </c>
      <c r="M46" s="32" t="s">
        <v>39</v>
      </c>
      <c r="N46" s="32" t="s">
        <v>121</v>
      </c>
      <c r="O46" s="80" t="s">
        <v>1564</v>
      </c>
      <c r="P46" s="49"/>
      <c r="Q46" s="48"/>
      <c r="R46" s="48"/>
      <c r="S46" s="48"/>
      <c r="T46" s="44"/>
      <c r="U46" s="44"/>
      <c r="V46" s="56"/>
      <c r="W46" s="56"/>
      <c r="X46" s="32" t="s">
        <v>682</v>
      </c>
    </row>
    <row r="47" spans="1:25" s="35" customFormat="1" ht="14.4" x14ac:dyDescent="0.25">
      <c r="A47" s="43">
        <v>44</v>
      </c>
      <c r="B47" s="32" t="s">
        <v>122</v>
      </c>
      <c r="C47" s="53">
        <v>35019</v>
      </c>
      <c r="D47" s="32" t="s">
        <v>43</v>
      </c>
      <c r="E47" s="32" t="s">
        <v>595</v>
      </c>
      <c r="F47" s="32" t="s">
        <v>482</v>
      </c>
      <c r="G47" s="32" t="s">
        <v>505</v>
      </c>
      <c r="H47" s="47">
        <v>4.99</v>
      </c>
      <c r="I47" s="32">
        <v>289</v>
      </c>
      <c r="J47" s="32" t="s">
        <v>617</v>
      </c>
      <c r="K47" s="32"/>
      <c r="L47" s="44" t="s">
        <v>46</v>
      </c>
      <c r="M47" s="32" t="s">
        <v>39</v>
      </c>
      <c r="N47" s="32" t="s">
        <v>123</v>
      </c>
      <c r="O47" s="80" t="s">
        <v>1566</v>
      </c>
      <c r="P47" s="49" t="s">
        <v>20</v>
      </c>
      <c r="Q47" s="48"/>
      <c r="R47" s="48"/>
      <c r="S47" s="48"/>
      <c r="T47" s="44"/>
      <c r="U47" s="44"/>
      <c r="V47" s="56"/>
      <c r="W47" s="56"/>
      <c r="X47" s="32" t="s">
        <v>618</v>
      </c>
    </row>
    <row r="48" spans="1:25" s="35" customFormat="1" ht="43.2" x14ac:dyDescent="0.25">
      <c r="A48" s="43">
        <v>45</v>
      </c>
      <c r="B48" s="32" t="s">
        <v>124</v>
      </c>
      <c r="C48" s="53">
        <v>35040</v>
      </c>
      <c r="D48" s="32" t="s">
        <v>7</v>
      </c>
      <c r="E48" s="32" t="s">
        <v>562</v>
      </c>
      <c r="F48" s="32" t="s">
        <v>482</v>
      </c>
      <c r="G48" s="32" t="s">
        <v>505</v>
      </c>
      <c r="H48" s="47">
        <v>4.99</v>
      </c>
      <c r="I48" s="32">
        <v>233</v>
      </c>
      <c r="J48" s="32" t="s">
        <v>639</v>
      </c>
      <c r="K48" s="32"/>
      <c r="L48" s="44" t="s">
        <v>46</v>
      </c>
      <c r="M48" s="32" t="s">
        <v>39</v>
      </c>
      <c r="N48" s="32" t="s">
        <v>114</v>
      </c>
      <c r="O48" s="80" t="s">
        <v>1566</v>
      </c>
      <c r="P48" s="43" t="s">
        <v>18</v>
      </c>
      <c r="Q48" s="48"/>
      <c r="R48" s="48"/>
      <c r="S48" s="48"/>
      <c r="T48" s="83" t="s">
        <v>702</v>
      </c>
      <c r="U48" s="53">
        <v>42495</v>
      </c>
      <c r="V48" s="56"/>
      <c r="W48" s="56"/>
      <c r="X48" s="46" t="s">
        <v>1482</v>
      </c>
      <c r="Y48" s="32"/>
    </row>
    <row r="49" spans="1:24" s="35" customFormat="1" ht="28.8" x14ac:dyDescent="0.25">
      <c r="A49" s="43">
        <v>46</v>
      </c>
      <c r="B49" s="32" t="s">
        <v>125</v>
      </c>
      <c r="C49" s="53">
        <v>35082</v>
      </c>
      <c r="D49" s="32" t="s">
        <v>126</v>
      </c>
      <c r="E49" s="32" t="s">
        <v>616</v>
      </c>
      <c r="F49" s="32" t="s">
        <v>482</v>
      </c>
      <c r="G49" s="32" t="s">
        <v>503</v>
      </c>
      <c r="H49" s="47">
        <v>4.99</v>
      </c>
      <c r="I49" s="32">
        <v>257</v>
      </c>
      <c r="J49" s="32" t="s">
        <v>615</v>
      </c>
      <c r="K49" s="32"/>
      <c r="L49" s="44" t="s">
        <v>46</v>
      </c>
      <c r="M49" s="32" t="s">
        <v>39</v>
      </c>
      <c r="N49" s="32" t="s">
        <v>114</v>
      </c>
      <c r="O49" s="80" t="s">
        <v>1566</v>
      </c>
      <c r="P49" s="49"/>
      <c r="Q49" s="48"/>
      <c r="R49" s="48"/>
      <c r="S49" s="48"/>
      <c r="T49" s="82" t="s">
        <v>703</v>
      </c>
      <c r="U49" s="53">
        <v>36373</v>
      </c>
      <c r="V49" s="56"/>
      <c r="W49" s="56"/>
      <c r="X49" s="46" t="s">
        <v>1556</v>
      </c>
    </row>
    <row r="50" spans="1:24" s="35" customFormat="1" ht="14.4" x14ac:dyDescent="0.25">
      <c r="A50" s="43">
        <v>47</v>
      </c>
      <c r="B50" s="32" t="s">
        <v>127</v>
      </c>
      <c r="C50" s="53">
        <v>35110</v>
      </c>
      <c r="D50" s="32" t="s">
        <v>56</v>
      </c>
      <c r="E50" s="32" t="s">
        <v>582</v>
      </c>
      <c r="F50" s="32" t="s">
        <v>482</v>
      </c>
      <c r="G50" s="32" t="s">
        <v>572</v>
      </c>
      <c r="H50" s="47">
        <v>4.99</v>
      </c>
      <c r="I50" s="32">
        <v>272</v>
      </c>
      <c r="J50" s="32" t="s">
        <v>640</v>
      </c>
      <c r="K50" s="32"/>
      <c r="L50" s="44" t="s">
        <v>46</v>
      </c>
      <c r="M50" s="32" t="s">
        <v>39</v>
      </c>
      <c r="N50" s="32" t="s">
        <v>114</v>
      </c>
      <c r="O50" s="80" t="s">
        <v>1566</v>
      </c>
      <c r="P50" s="49"/>
      <c r="Q50" s="48"/>
      <c r="R50" s="48"/>
      <c r="S50" s="48"/>
      <c r="T50" s="44"/>
      <c r="U50" s="44"/>
      <c r="V50" s="56"/>
      <c r="W50" s="56"/>
      <c r="X50" s="46" t="s">
        <v>1439</v>
      </c>
    </row>
    <row r="51" spans="1:24" s="35" customFormat="1" ht="14.4" x14ac:dyDescent="0.25">
      <c r="A51" s="43">
        <v>48</v>
      </c>
      <c r="B51" s="32" t="s">
        <v>646</v>
      </c>
      <c r="C51" s="53">
        <v>35145</v>
      </c>
      <c r="D51" s="32" t="s">
        <v>87</v>
      </c>
      <c r="E51" s="32" t="s">
        <v>641</v>
      </c>
      <c r="F51" s="32" t="s">
        <v>482</v>
      </c>
      <c r="G51" s="32" t="s">
        <v>642</v>
      </c>
      <c r="H51" s="47">
        <v>4.99</v>
      </c>
      <c r="I51" s="32">
        <v>255</v>
      </c>
      <c r="J51" s="32" t="s">
        <v>643</v>
      </c>
      <c r="K51" s="32" t="s">
        <v>522</v>
      </c>
      <c r="L51" s="44" t="s">
        <v>46</v>
      </c>
      <c r="M51" s="32" t="s">
        <v>39</v>
      </c>
      <c r="N51" s="32" t="s">
        <v>114</v>
      </c>
      <c r="O51" s="80" t="s">
        <v>1566</v>
      </c>
      <c r="P51" s="49"/>
      <c r="Q51" s="48"/>
      <c r="R51" s="48"/>
      <c r="S51" s="48"/>
      <c r="T51" s="44"/>
      <c r="U51" s="44"/>
      <c r="V51" s="56"/>
      <c r="W51" s="56"/>
      <c r="X51" s="46" t="s">
        <v>1438</v>
      </c>
    </row>
    <row r="52" spans="1:24" s="35" customFormat="1" ht="14.4" x14ac:dyDescent="0.25">
      <c r="A52" s="43">
        <v>49</v>
      </c>
      <c r="B52" s="32" t="s">
        <v>128</v>
      </c>
      <c r="C52" s="53">
        <v>35173</v>
      </c>
      <c r="D52" s="32" t="s">
        <v>116</v>
      </c>
      <c r="E52" s="32" t="s">
        <v>592</v>
      </c>
      <c r="F52" s="32" t="s">
        <v>482</v>
      </c>
      <c r="G52" s="32" t="s">
        <v>578</v>
      </c>
      <c r="H52" s="47">
        <v>4.99</v>
      </c>
      <c r="I52" s="32">
        <v>280</v>
      </c>
      <c r="J52" s="32" t="s">
        <v>644</v>
      </c>
      <c r="K52" s="32"/>
      <c r="L52" s="44" t="s">
        <v>46</v>
      </c>
      <c r="M52" s="32" t="s">
        <v>39</v>
      </c>
      <c r="N52" s="32" t="s">
        <v>129</v>
      </c>
      <c r="O52" s="80" t="s">
        <v>1566</v>
      </c>
      <c r="P52" s="49"/>
      <c r="Q52" s="48"/>
      <c r="R52" s="48"/>
      <c r="S52" s="48"/>
      <c r="T52" s="44"/>
      <c r="U52" s="44"/>
      <c r="V52" s="56"/>
      <c r="W52" s="56"/>
      <c r="X52" s="32" t="s">
        <v>645</v>
      </c>
    </row>
    <row r="53" spans="1:24" s="35" customFormat="1" ht="14.4" x14ac:dyDescent="0.25">
      <c r="A53" s="43">
        <v>50</v>
      </c>
      <c r="B53" s="32" t="s">
        <v>130</v>
      </c>
      <c r="C53" s="53">
        <v>35201</v>
      </c>
      <c r="D53" s="32" t="s">
        <v>52</v>
      </c>
      <c r="E53" s="32" t="s">
        <v>593</v>
      </c>
      <c r="F53" s="32" t="s">
        <v>657</v>
      </c>
      <c r="G53" s="32" t="s">
        <v>614</v>
      </c>
      <c r="H53" s="47">
        <v>4.99</v>
      </c>
      <c r="I53" s="32">
        <v>291</v>
      </c>
      <c r="J53" s="32" t="s">
        <v>647</v>
      </c>
      <c r="K53" s="32" t="s">
        <v>522</v>
      </c>
      <c r="L53" s="44" t="s">
        <v>46</v>
      </c>
      <c r="M53" s="32" t="s">
        <v>39</v>
      </c>
      <c r="N53" s="32" t="s">
        <v>456</v>
      </c>
      <c r="O53" s="80" t="s">
        <v>1590</v>
      </c>
      <c r="P53" s="49"/>
      <c r="Q53" s="48"/>
      <c r="R53" s="48"/>
      <c r="S53" s="48"/>
      <c r="T53" s="44"/>
      <c r="U53" s="44"/>
      <c r="V53" s="56"/>
      <c r="W53" s="56"/>
      <c r="X53" s="32" t="s">
        <v>648</v>
      </c>
    </row>
    <row r="54" spans="1:24" s="35" customFormat="1" ht="14.4" x14ac:dyDescent="0.25">
      <c r="A54" s="43">
        <v>51</v>
      </c>
      <c r="B54" s="32" t="s">
        <v>131</v>
      </c>
      <c r="C54" s="53">
        <v>35236</v>
      </c>
      <c r="D54" s="32" t="s">
        <v>132</v>
      </c>
      <c r="E54" s="32" t="s">
        <v>562</v>
      </c>
      <c r="F54" s="32" t="s">
        <v>657</v>
      </c>
      <c r="G54" s="32" t="s">
        <v>614</v>
      </c>
      <c r="H54" s="47">
        <v>4.99</v>
      </c>
      <c r="I54" s="32">
        <v>243</v>
      </c>
      <c r="J54" s="32" t="s">
        <v>649</v>
      </c>
      <c r="K54" s="32"/>
      <c r="L54" s="44" t="s">
        <v>46</v>
      </c>
      <c r="M54" s="32" t="s">
        <v>39</v>
      </c>
      <c r="N54" s="32" t="s">
        <v>133</v>
      </c>
      <c r="O54" s="80" t="s">
        <v>1590</v>
      </c>
      <c r="P54" s="49"/>
      <c r="Q54" s="48"/>
      <c r="R54" s="48"/>
      <c r="S54" s="48"/>
      <c r="T54" s="44"/>
      <c r="U54" s="44"/>
      <c r="V54" s="56"/>
      <c r="W54" s="56"/>
      <c r="X54" s="50"/>
    </row>
    <row r="55" spans="1:24" s="35" customFormat="1" ht="14.4" x14ac:dyDescent="0.25">
      <c r="A55" s="43">
        <v>52</v>
      </c>
      <c r="B55" s="32" t="s">
        <v>134</v>
      </c>
      <c r="C55" s="53">
        <v>35264</v>
      </c>
      <c r="D55" s="32" t="s">
        <v>135</v>
      </c>
      <c r="E55" s="32" t="s">
        <v>651</v>
      </c>
      <c r="F55" s="32" t="s">
        <v>657</v>
      </c>
      <c r="G55" s="32" t="s">
        <v>650</v>
      </c>
      <c r="H55" s="47">
        <v>4.99</v>
      </c>
      <c r="I55" s="32">
        <v>256</v>
      </c>
      <c r="J55" s="32" t="s">
        <v>652</v>
      </c>
      <c r="K55" s="32"/>
      <c r="L55" s="44" t="s">
        <v>46</v>
      </c>
      <c r="M55" s="32" t="s">
        <v>39</v>
      </c>
      <c r="N55" s="32" t="s">
        <v>133</v>
      </c>
      <c r="O55" s="80" t="s">
        <v>1566</v>
      </c>
      <c r="P55" s="49"/>
      <c r="Q55" s="48"/>
      <c r="R55" s="48"/>
      <c r="S55" s="48"/>
      <c r="T55" s="44"/>
      <c r="U55" s="44"/>
      <c r="V55" s="56"/>
      <c r="W55" s="56"/>
      <c r="X55" s="32" t="s">
        <v>1437</v>
      </c>
    </row>
    <row r="56" spans="1:24" s="35" customFormat="1" ht="14.4" x14ac:dyDescent="0.25">
      <c r="A56" s="43">
        <v>53</v>
      </c>
      <c r="B56" s="32" t="s">
        <v>136</v>
      </c>
      <c r="C56" s="53">
        <v>35292</v>
      </c>
      <c r="D56" s="32" t="s">
        <v>87</v>
      </c>
      <c r="E56" s="32" t="s">
        <v>641</v>
      </c>
      <c r="F56" s="32" t="s">
        <v>657</v>
      </c>
      <c r="G56" s="32" t="s">
        <v>650</v>
      </c>
      <c r="H56" s="47">
        <v>4.99</v>
      </c>
      <c r="I56" s="32">
        <v>281</v>
      </c>
      <c r="J56" s="32" t="s">
        <v>653</v>
      </c>
      <c r="K56" s="32"/>
      <c r="L56" s="44" t="s">
        <v>46</v>
      </c>
      <c r="M56" s="32" t="s">
        <v>39</v>
      </c>
      <c r="N56" s="32" t="s">
        <v>137</v>
      </c>
      <c r="O56" s="80" t="s">
        <v>1566</v>
      </c>
      <c r="P56" s="49"/>
      <c r="Q56" s="48"/>
      <c r="R56" s="48"/>
      <c r="S56" s="48"/>
      <c r="T56" s="44"/>
      <c r="U56" s="44"/>
      <c r="V56" s="56"/>
      <c r="W56" s="56"/>
      <c r="X56" s="50"/>
    </row>
    <row r="57" spans="1:24" s="35" customFormat="1" ht="14.4" x14ac:dyDescent="0.25">
      <c r="A57" s="43">
        <v>54</v>
      </c>
      <c r="B57" s="32" t="s">
        <v>138</v>
      </c>
      <c r="C57" s="53">
        <v>35327</v>
      </c>
      <c r="D57" s="32" t="s">
        <v>139</v>
      </c>
      <c r="E57" s="32" t="s">
        <v>654</v>
      </c>
      <c r="F57" s="32" t="s">
        <v>657</v>
      </c>
      <c r="G57" s="32" t="s">
        <v>656</v>
      </c>
      <c r="H57" s="47">
        <v>4.99</v>
      </c>
      <c r="I57" s="32">
        <v>276</v>
      </c>
      <c r="J57" s="32" t="s">
        <v>655</v>
      </c>
      <c r="K57" s="32"/>
      <c r="L57" s="44" t="s">
        <v>46</v>
      </c>
      <c r="M57" s="32" t="s">
        <v>39</v>
      </c>
      <c r="N57" s="32" t="s">
        <v>140</v>
      </c>
      <c r="O57" s="94" t="s">
        <v>1569</v>
      </c>
      <c r="P57" s="49"/>
      <c r="Q57" s="48"/>
      <c r="R57" s="48"/>
      <c r="S57" s="48"/>
      <c r="T57" s="44"/>
      <c r="U57" s="44"/>
      <c r="V57" s="56"/>
      <c r="W57" s="56"/>
      <c r="X57" s="32" t="s">
        <v>1437</v>
      </c>
    </row>
    <row r="58" spans="1:24" s="35" customFormat="1" ht="14.4" x14ac:dyDescent="0.25">
      <c r="A58" s="43">
        <v>55</v>
      </c>
      <c r="B58" s="32" t="s">
        <v>141</v>
      </c>
      <c r="C58" s="53">
        <v>35362</v>
      </c>
      <c r="D58" s="32" t="s">
        <v>142</v>
      </c>
      <c r="E58" s="32" t="s">
        <v>592</v>
      </c>
      <c r="F58" s="32" t="s">
        <v>657</v>
      </c>
      <c r="G58" s="32" t="s">
        <v>614</v>
      </c>
      <c r="H58" s="47">
        <v>4.99</v>
      </c>
      <c r="I58" s="32">
        <v>263</v>
      </c>
      <c r="J58" s="32" t="s">
        <v>613</v>
      </c>
      <c r="K58" s="32"/>
      <c r="L58" s="44" t="s">
        <v>46</v>
      </c>
      <c r="M58" s="32" t="s">
        <v>39</v>
      </c>
      <c r="N58" s="32" t="s">
        <v>133</v>
      </c>
      <c r="O58" s="80" t="s">
        <v>1584</v>
      </c>
      <c r="P58" s="49"/>
      <c r="Q58" s="48"/>
      <c r="R58" s="48"/>
      <c r="S58" s="48"/>
      <c r="T58" s="82" t="s">
        <v>703</v>
      </c>
      <c r="U58" s="53">
        <v>42107</v>
      </c>
      <c r="V58" s="56"/>
      <c r="W58" s="56"/>
      <c r="X58" s="32" t="s">
        <v>1555</v>
      </c>
    </row>
    <row r="59" spans="1:24" s="35" customFormat="1" ht="14.4" x14ac:dyDescent="0.25">
      <c r="A59" s="43">
        <v>56</v>
      </c>
      <c r="B59" s="32" t="s">
        <v>143</v>
      </c>
      <c r="C59" s="53">
        <v>35551</v>
      </c>
      <c r="D59" s="32" t="s">
        <v>692</v>
      </c>
      <c r="E59" s="32" t="s">
        <v>620</v>
      </c>
      <c r="F59" s="32" t="s">
        <v>29</v>
      </c>
      <c r="G59" s="32" t="s">
        <v>505</v>
      </c>
      <c r="H59" s="47">
        <v>4.99</v>
      </c>
      <c r="I59" s="32">
        <v>313</v>
      </c>
      <c r="J59" s="32" t="s">
        <v>619</v>
      </c>
      <c r="K59" s="32"/>
      <c r="L59" s="44" t="s">
        <v>46</v>
      </c>
      <c r="M59" s="32" t="s">
        <v>39</v>
      </c>
      <c r="N59" s="32" t="s">
        <v>144</v>
      </c>
      <c r="O59" s="80" t="s">
        <v>1574</v>
      </c>
      <c r="P59" s="49"/>
      <c r="Q59" s="48"/>
      <c r="R59" s="48"/>
      <c r="S59" s="48"/>
      <c r="T59" s="44"/>
      <c r="U59" s="44"/>
      <c r="V59" s="56"/>
      <c r="W59" s="56"/>
      <c r="X59" s="32" t="s">
        <v>1436</v>
      </c>
    </row>
    <row r="60" spans="1:24" s="35" customFormat="1" ht="14.4" x14ac:dyDescent="0.25">
      <c r="A60" s="43">
        <v>57</v>
      </c>
      <c r="B60" s="32" t="s">
        <v>145</v>
      </c>
      <c r="C60" s="53">
        <v>35404</v>
      </c>
      <c r="D60" s="32" t="s">
        <v>146</v>
      </c>
      <c r="E60" s="32" t="s">
        <v>659</v>
      </c>
      <c r="F60" s="32" t="s">
        <v>657</v>
      </c>
      <c r="G60" s="32" t="s">
        <v>517</v>
      </c>
      <c r="H60" s="47">
        <v>4.99</v>
      </c>
      <c r="I60" s="32">
        <v>292</v>
      </c>
      <c r="J60" s="32" t="s">
        <v>658</v>
      </c>
      <c r="K60" s="32"/>
      <c r="L60" s="44" t="s">
        <v>46</v>
      </c>
      <c r="M60" s="32" t="s">
        <v>39</v>
      </c>
      <c r="N60" s="32" t="s">
        <v>147</v>
      </c>
      <c r="O60" s="94" t="s">
        <v>1589</v>
      </c>
      <c r="P60" s="49"/>
      <c r="Q60" s="48"/>
      <c r="R60" s="48"/>
      <c r="S60" s="48"/>
      <c r="T60" s="44"/>
      <c r="U60" s="44"/>
      <c r="V60" s="56"/>
      <c r="W60" s="56"/>
      <c r="X60" s="32" t="s">
        <v>1431</v>
      </c>
    </row>
    <row r="61" spans="1:24" s="35" customFormat="1" ht="14.4" x14ac:dyDescent="0.25">
      <c r="A61" s="43">
        <v>58</v>
      </c>
      <c r="B61" s="32" t="s">
        <v>148</v>
      </c>
      <c r="C61" s="53">
        <v>35446</v>
      </c>
      <c r="D61" s="32" t="s">
        <v>83</v>
      </c>
      <c r="E61" s="32" t="s">
        <v>562</v>
      </c>
      <c r="F61" s="32" t="s">
        <v>29</v>
      </c>
      <c r="G61" s="32" t="s">
        <v>511</v>
      </c>
      <c r="H61" s="47">
        <v>4.99</v>
      </c>
      <c r="I61" s="32">
        <v>246</v>
      </c>
      <c r="J61" s="32" t="s">
        <v>621</v>
      </c>
      <c r="K61" s="32"/>
      <c r="L61" s="44" t="s">
        <v>46</v>
      </c>
      <c r="M61" s="32" t="s">
        <v>39</v>
      </c>
      <c r="N61" s="32" t="s">
        <v>149</v>
      </c>
      <c r="O61" s="80" t="s">
        <v>1566</v>
      </c>
      <c r="P61" s="49"/>
      <c r="Q61" s="48"/>
      <c r="R61" s="48"/>
      <c r="S61" s="48"/>
      <c r="T61" s="44"/>
      <c r="U61" s="44"/>
      <c r="V61" s="56"/>
      <c r="W61" s="56"/>
    </row>
    <row r="62" spans="1:24" s="35" customFormat="1" ht="14.4" x14ac:dyDescent="0.25">
      <c r="A62" s="43">
        <v>59</v>
      </c>
      <c r="B62" s="32" t="s">
        <v>150</v>
      </c>
      <c r="C62" s="53">
        <v>35481</v>
      </c>
      <c r="D62" s="32" t="s">
        <v>87</v>
      </c>
      <c r="E62" s="32" t="s">
        <v>654</v>
      </c>
      <c r="F62" s="32" t="s">
        <v>29</v>
      </c>
      <c r="G62" s="32" t="s">
        <v>642</v>
      </c>
      <c r="H62" s="47">
        <v>4.99</v>
      </c>
      <c r="I62" s="32">
        <v>256</v>
      </c>
      <c r="J62" s="32" t="s">
        <v>660</v>
      </c>
      <c r="K62" s="32"/>
      <c r="L62" s="44" t="s">
        <v>46</v>
      </c>
      <c r="M62" s="32" t="s">
        <v>39</v>
      </c>
      <c r="N62" s="32" t="s">
        <v>151</v>
      </c>
      <c r="O62" s="80" t="s">
        <v>1573</v>
      </c>
      <c r="P62" s="49"/>
      <c r="Q62" s="48"/>
      <c r="R62" s="48"/>
      <c r="S62" s="48"/>
      <c r="T62" s="44"/>
      <c r="U62" s="44"/>
      <c r="V62" s="56"/>
      <c r="W62" s="56"/>
    </row>
    <row r="63" spans="1:24" s="35" customFormat="1" ht="14.4" x14ac:dyDescent="0.25">
      <c r="A63" s="43">
        <v>60</v>
      </c>
      <c r="B63" s="32" t="s">
        <v>152</v>
      </c>
      <c r="C63" s="53">
        <v>35509</v>
      </c>
      <c r="D63" s="32" t="s">
        <v>44</v>
      </c>
      <c r="E63" s="32" t="s">
        <v>661</v>
      </c>
      <c r="F63" s="32" t="s">
        <v>29</v>
      </c>
      <c r="G63" s="32" t="s">
        <v>517</v>
      </c>
      <c r="H63" s="47">
        <v>4.99</v>
      </c>
      <c r="I63" s="32">
        <v>256</v>
      </c>
      <c r="J63" s="32" t="s">
        <v>662</v>
      </c>
      <c r="K63" s="32"/>
      <c r="L63" s="44" t="s">
        <v>46</v>
      </c>
      <c r="M63" s="32" t="s">
        <v>39</v>
      </c>
      <c r="N63" s="32" t="s">
        <v>153</v>
      </c>
      <c r="O63" s="80" t="s">
        <v>1575</v>
      </c>
      <c r="P63" s="49"/>
      <c r="Q63" s="48"/>
      <c r="R63" s="48"/>
      <c r="S63" s="48"/>
      <c r="T63" s="44"/>
      <c r="U63" s="44"/>
      <c r="V63" s="56"/>
      <c r="W63" s="56"/>
      <c r="X63" s="52" t="s">
        <v>1483</v>
      </c>
    </row>
    <row r="64" spans="1:24" s="35" customFormat="1" ht="14.4" x14ac:dyDescent="0.25">
      <c r="A64" s="43">
        <v>61</v>
      </c>
      <c r="B64" s="32" t="s">
        <v>154</v>
      </c>
      <c r="C64" s="53">
        <v>35538</v>
      </c>
      <c r="D64" s="32" t="s">
        <v>126</v>
      </c>
      <c r="E64" s="32" t="s">
        <v>661</v>
      </c>
      <c r="F64" s="32" t="s">
        <v>29</v>
      </c>
      <c r="G64" s="32" t="s">
        <v>511</v>
      </c>
      <c r="H64" s="47">
        <v>4.99</v>
      </c>
      <c r="I64" s="32">
        <v>298</v>
      </c>
      <c r="J64" s="32" t="s">
        <v>663</v>
      </c>
      <c r="K64" s="32"/>
      <c r="L64" s="44" t="s">
        <v>46</v>
      </c>
      <c r="M64" s="32" t="s">
        <v>206</v>
      </c>
      <c r="N64" s="32" t="s">
        <v>155</v>
      </c>
      <c r="O64" s="80" t="s">
        <v>1576</v>
      </c>
      <c r="P64" s="49"/>
      <c r="Q64" s="48"/>
      <c r="R64" s="48"/>
      <c r="S64" s="48"/>
      <c r="T64" s="44"/>
      <c r="U64" s="44"/>
      <c r="V64" s="56"/>
      <c r="W64" s="56"/>
      <c r="X64" s="32" t="s">
        <v>1484</v>
      </c>
    </row>
    <row r="65" spans="1:24" ht="14.4" x14ac:dyDescent="0.3">
      <c r="A65" s="9"/>
      <c r="B65" s="8"/>
      <c r="C65" s="9"/>
      <c r="D65" s="8"/>
      <c r="E65" s="8"/>
      <c r="F65" s="8"/>
      <c r="G65" s="8"/>
      <c r="H65" s="47"/>
      <c r="I65" s="32"/>
      <c r="J65" s="8"/>
      <c r="K65" s="8"/>
      <c r="L65" s="8"/>
      <c r="M65" s="8"/>
      <c r="N65" s="8"/>
      <c r="O65" s="9"/>
      <c r="P65" s="10"/>
      <c r="Q65" s="10"/>
      <c r="R65" s="11"/>
      <c r="S65" s="11"/>
      <c r="T65" s="8"/>
      <c r="U65" s="8"/>
      <c r="V65" s="8"/>
      <c r="W65" s="8"/>
      <c r="X65" s="8"/>
    </row>
    <row r="66" spans="1:24" ht="14.4" x14ac:dyDescent="0.3">
      <c r="A66" s="5"/>
      <c r="B66" s="4"/>
      <c r="C66" s="5"/>
      <c r="D66" s="4"/>
      <c r="E66" s="4"/>
      <c r="F66" s="4"/>
      <c r="G66" s="4"/>
      <c r="H66" s="4"/>
      <c r="I66" s="4"/>
      <c r="J66" s="4"/>
      <c r="K66" s="4"/>
      <c r="L66" s="4"/>
      <c r="M66" s="4"/>
      <c r="N66" s="4"/>
      <c r="O66" s="5"/>
      <c r="P66" s="4"/>
      <c r="Q66" s="4"/>
      <c r="R66" s="6"/>
      <c r="S66" s="6"/>
      <c r="T66" s="4"/>
      <c r="U66" s="4"/>
      <c r="V66" s="4"/>
      <c r="W66" s="4"/>
      <c r="X66" s="4"/>
    </row>
    <row r="67" spans="1:24" ht="14.4" x14ac:dyDescent="0.3">
      <c r="A67" s="5"/>
      <c r="B67" s="4"/>
      <c r="C67" s="5"/>
      <c r="D67" s="4"/>
      <c r="E67" s="4"/>
      <c r="F67" s="4"/>
      <c r="G67" s="4"/>
      <c r="H67" s="4"/>
      <c r="I67" s="4"/>
      <c r="J67" s="4"/>
      <c r="K67" s="4"/>
      <c r="L67" s="4"/>
      <c r="M67" s="4"/>
      <c r="N67" s="4"/>
      <c r="O67" s="5"/>
      <c r="P67" s="4"/>
      <c r="Q67" s="4"/>
      <c r="R67" s="6"/>
      <c r="S67" s="6"/>
      <c r="T67" s="4"/>
      <c r="U67" s="4"/>
      <c r="V67" s="4"/>
      <c r="W67" s="4"/>
      <c r="X67" s="4"/>
    </row>
  </sheetData>
  <autoFilter ref="A3:X64" xr:uid="{35CFBFAB-0860-4EEA-B4D3-FF0225B0F4D2}">
    <sortState xmlns:xlrd2="http://schemas.microsoft.com/office/spreadsheetml/2017/richdata2" ref="A4:X64">
      <sortCondition ref="A4:A64"/>
    </sortState>
  </autoFilter>
  <mergeCells count="2">
    <mergeCell ref="Q1:R1"/>
    <mergeCell ref="Q2:R2"/>
  </mergeCells>
  <phoneticPr fontId="14" type="noConversion"/>
  <conditionalFormatting sqref="H4:H64">
    <cfRule type="dataBar" priority="1">
      <dataBar>
        <cfvo type="min"/>
        <cfvo type="max"/>
        <color rgb="FFFF555A"/>
      </dataBar>
      <extLst>
        <ext xmlns:x14="http://schemas.microsoft.com/office/spreadsheetml/2009/9/main" uri="{B025F937-C7B1-47D3-B67F-A62EFF666E3E}">
          <x14:id>{C5674F46-D01E-487B-AE3B-B90E1BDD3AF1}</x14:id>
        </ext>
      </extLst>
    </cfRule>
  </conditionalFormatting>
  <conditionalFormatting sqref="H65">
    <cfRule type="dataBar" priority="3">
      <dataBar>
        <cfvo type="min"/>
        <cfvo type="max"/>
        <color rgb="FFFF555A"/>
      </dataBar>
      <extLst>
        <ext xmlns:x14="http://schemas.microsoft.com/office/spreadsheetml/2009/9/main" uri="{B025F937-C7B1-47D3-B67F-A62EFF666E3E}">
          <x14:id>{E8AFF7CC-8646-43AA-8525-642DE3B713A0}</x14:id>
        </ext>
      </extLst>
    </cfRule>
  </conditionalFormatting>
  <conditionalFormatting sqref="I4:I65">
    <cfRule type="dataBar" priority="2">
      <dataBar>
        <cfvo type="min"/>
        <cfvo type="max"/>
        <color rgb="FF638EC6"/>
      </dataBar>
      <extLst>
        <ext xmlns:x14="http://schemas.microsoft.com/office/spreadsheetml/2009/9/main" uri="{B025F937-C7B1-47D3-B67F-A62EFF666E3E}">
          <x14:id>{CE22674B-B0CC-4FF9-A6A3-065A00B57D3D}</x14:id>
        </ext>
      </extLst>
    </cfRule>
  </conditionalFormatting>
  <hyperlinks>
    <hyperlink ref="T41" r:id="rId1" xr:uid="{1F1FC17A-8631-40B4-9A94-9A73E3F79764}"/>
    <hyperlink ref="T48" r:id="rId2" xr:uid="{82804B3A-ED59-479A-9F93-3428DB9D2B71}"/>
    <hyperlink ref="T11" r:id="rId3" xr:uid="{B8A35BBA-C434-40E5-AD2F-7AB942029E24}"/>
    <hyperlink ref="T12" r:id="rId4" xr:uid="{DC2C0A92-ECB1-4F94-A8B4-DC8D30421282}"/>
    <hyperlink ref="T14" r:id="rId5" xr:uid="{2D809B16-FB0D-42DB-BA07-2E3C18B57E84}"/>
    <hyperlink ref="T20" r:id="rId6" xr:uid="{A2E130AC-4587-4618-BE13-09B570947353}"/>
    <hyperlink ref="T29" r:id="rId7" xr:uid="{AC47B4C3-23DC-4753-8090-09543D9E2DB2}"/>
    <hyperlink ref="T30" r:id="rId8" xr:uid="{586EE0A2-2B16-45B0-B741-E3FF0E440233}"/>
    <hyperlink ref="T42" r:id="rId9" xr:uid="{8CB43D58-70A5-4CC4-A7C1-20B808A64CA2}"/>
    <hyperlink ref="T49" r:id="rId10" xr:uid="{ED1E5C40-7F42-4C01-A210-A25FB997D37F}"/>
    <hyperlink ref="T58" r:id="rId11" xr:uid="{86A67144-E2C8-4C5F-8167-4AAF8FBE5AC2}"/>
  </hyperlinks>
  <pageMargins left="0.35433070866141736" right="0.11811023622047245" top="0.74803149606299213" bottom="0.62992125984251968" header="0.31496062992125984" footer="0.31496062992125984"/>
  <pageSetup paperSize="9" scale="46" fitToHeight="0" orientation="landscape" horizontalDpi="4294967293" verticalDpi="4294967293" r:id="rId12"/>
  <headerFooter>
    <oddFooter>&amp;L&amp;"Calibri,Regular"&amp;F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C5674F46-D01E-487B-AE3B-B90E1BDD3AF1}">
            <x14:dataBar minLength="0" maxLength="100" border="1" negativeBarBorderColorSameAsPositive="0">
              <x14:cfvo type="autoMin"/>
              <x14:cfvo type="autoMax"/>
              <x14:borderColor rgb="FFFF555A"/>
              <x14:negativeFillColor rgb="FFFF0000"/>
              <x14:negativeBorderColor rgb="FFFF0000"/>
              <x14:axisColor rgb="FF000000"/>
            </x14:dataBar>
          </x14:cfRule>
          <xm:sqref>H4:H64</xm:sqref>
        </x14:conditionalFormatting>
        <x14:conditionalFormatting xmlns:xm="http://schemas.microsoft.com/office/excel/2006/main">
          <x14:cfRule type="dataBar" id="{E8AFF7CC-8646-43AA-8525-642DE3B713A0}">
            <x14:dataBar minLength="0" maxLength="100" border="1" negativeBarBorderColorSameAsPositive="0">
              <x14:cfvo type="autoMin"/>
              <x14:cfvo type="autoMax"/>
              <x14:borderColor rgb="FFFF555A"/>
              <x14:negativeFillColor rgb="FFFF0000"/>
              <x14:negativeBorderColor rgb="FFFF0000"/>
              <x14:axisColor rgb="FF000000"/>
            </x14:dataBar>
          </x14:cfRule>
          <xm:sqref>H65</xm:sqref>
        </x14:conditionalFormatting>
        <x14:conditionalFormatting xmlns:xm="http://schemas.microsoft.com/office/excel/2006/main">
          <x14:cfRule type="dataBar" id="{CE22674B-B0CC-4FF9-A6A3-065A00B57D3D}">
            <x14:dataBar minLength="0" maxLength="100" border="1" negativeBarBorderColorSameAsPositive="0">
              <x14:cfvo type="autoMin"/>
              <x14:cfvo type="autoMax"/>
              <x14:borderColor rgb="FF638EC6"/>
              <x14:negativeFillColor rgb="FFFF0000"/>
              <x14:negativeBorderColor rgb="FFFF0000"/>
              <x14:axisColor rgb="FF000000"/>
            </x14:dataBar>
          </x14:cfRule>
          <xm:sqref>I4:I65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0B48672-5DA6-47F5-8C15-F3FFB682A907}">
          <x14:formula1>
            <xm:f>About!$B$90:$B$94</xm:f>
          </x14:formula1>
          <xm:sqref>Q4:Q64 V4:V64</xm:sqref>
        </x14:dataValidation>
        <x14:dataValidation type="list" allowBlank="1" showInputMessage="1" showErrorMessage="1" xr:uid="{9A1C1043-4B27-4BFB-8E3F-E12B78B663BA}">
          <x14:formula1>
            <xm:f>About!$B$97:$B$104</xm:f>
          </x14:formula1>
          <xm:sqref>R4:R64</xm:sqref>
        </x14:dataValidation>
        <x14:dataValidation type="list" allowBlank="1" showInputMessage="1" showErrorMessage="1" xr:uid="{3F85534E-C3C4-4163-A288-7BEA17DC4C57}">
          <x14:formula1>
            <xm:f>About!$B$107:$B$114</xm:f>
          </x14:formula1>
          <xm:sqref>W4:W64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380A-1D68-41E2-9C6C-A0249E26706B}">
  <sheetPr>
    <tabColor theme="1"/>
    <pageSetUpPr autoPageBreaks="0" fitToPage="1"/>
  </sheetPr>
  <dimension ref="A1:W41"/>
  <sheetViews>
    <sheetView zoomScale="80" zoomScaleNormal="80" zoomScaleSheetLayoutView="40" workbookViewId="0">
      <pane ySplit="3" topLeftCell="A4" activePane="bottomLeft" state="frozen"/>
      <selection pane="bottomLeft" activeCell="B4" sqref="B4"/>
    </sheetView>
  </sheetViews>
  <sheetFormatPr defaultRowHeight="13.2" x14ac:dyDescent="0.25"/>
  <cols>
    <col min="1" max="1" width="13.77734375" customWidth="1"/>
    <col min="2" max="2" width="31.21875" customWidth="1"/>
    <col min="3" max="3" width="8.21875" customWidth="1"/>
    <col min="4" max="4" width="18.88671875" customWidth="1"/>
    <col min="5" max="5" width="15.5546875" customWidth="1"/>
    <col min="6" max="6" width="14.6640625" customWidth="1"/>
    <col min="7" max="7" width="16.5546875" customWidth="1"/>
    <col min="8" max="8" width="14.21875" customWidth="1"/>
    <col min="9" max="9" width="13.5546875" customWidth="1"/>
    <col min="10" max="10" width="15.44140625" customWidth="1"/>
    <col min="11" max="11" width="11.88671875" customWidth="1"/>
    <col min="12" max="12" width="24.33203125" customWidth="1"/>
    <col min="13" max="13" width="46.33203125" customWidth="1"/>
    <col min="14" max="14" width="13.77734375" style="13" bestFit="1" customWidth="1"/>
    <col min="15" max="15" width="15.21875" customWidth="1"/>
    <col min="16" max="16" width="11.21875" customWidth="1"/>
    <col min="17" max="17" width="13.88671875" customWidth="1"/>
    <col min="18" max="18" width="31.77734375" customWidth="1"/>
    <col min="19" max="19" width="19.44140625" bestFit="1" customWidth="1"/>
    <col min="20" max="20" width="13.21875" bestFit="1" customWidth="1"/>
    <col min="21" max="21" width="19" customWidth="1"/>
    <col min="22" max="22" width="24.33203125" customWidth="1"/>
    <col min="23" max="23" width="196" customWidth="1"/>
  </cols>
  <sheetData>
    <row r="1" spans="1:23" ht="25.8" x14ac:dyDescent="0.5">
      <c r="A1" s="1" t="s">
        <v>1539</v>
      </c>
      <c r="P1" s="90" t="s">
        <v>552</v>
      </c>
      <c r="Q1" s="90"/>
      <c r="R1" s="45" t="str">
        <f>"TOTAL OWNED: "&amp;COUNTIF($P$4:$P$36,"Yes")&amp;"/33"</f>
        <v>TOTAL OWNED: 0/33</v>
      </c>
      <c r="U1" s="54" t="s">
        <v>706</v>
      </c>
      <c r="V1" s="54" t="str">
        <f>"TOTAL OWNED: "&amp;COUNTIF($U$4:$U$36,"Yes")&amp;"/6"</f>
        <v>TOTAL OWNED: 0/6</v>
      </c>
      <c r="W1" s="2"/>
    </row>
    <row r="2" spans="1:23" ht="14.4" x14ac:dyDescent="0.25">
      <c r="P2" s="90" t="s">
        <v>553</v>
      </c>
      <c r="Q2" s="90"/>
      <c r="R2" s="45" t="str">
        <f>"TOTAL ON WISH-LIST: "&amp;COUNTIF($P$4:$P$36,"Want")&amp;"/33"</f>
        <v>TOTAL ON WISH-LIST: 0/33</v>
      </c>
      <c r="U2" s="54" t="s">
        <v>553</v>
      </c>
      <c r="V2" s="54" t="str">
        <f>"TOTAL ON WISH-LIST: "&amp;COUNTIF($U$4:$U$36,"Want")&amp;"/6"</f>
        <v>TOTAL ON WISH-LIST: 0/6</v>
      </c>
    </row>
    <row r="3" spans="1:23" ht="14.4" x14ac:dyDescent="0.3">
      <c r="A3" s="77" t="s">
        <v>1</v>
      </c>
      <c r="B3" s="78" t="s">
        <v>0</v>
      </c>
      <c r="C3" s="77" t="s">
        <v>2</v>
      </c>
      <c r="D3" s="78" t="s">
        <v>546</v>
      </c>
      <c r="E3" s="78" t="s">
        <v>548</v>
      </c>
      <c r="F3" s="78" t="s">
        <v>693</v>
      </c>
      <c r="G3" s="78" t="s">
        <v>571</v>
      </c>
      <c r="H3" s="78" t="s">
        <v>549</v>
      </c>
      <c r="I3" s="78" t="s">
        <v>550</v>
      </c>
      <c r="J3" s="78" t="s">
        <v>806</v>
      </c>
      <c r="K3" s="78" t="s">
        <v>4</v>
      </c>
      <c r="L3" s="78" t="s">
        <v>5</v>
      </c>
      <c r="M3" s="78" t="s">
        <v>1127</v>
      </c>
      <c r="N3" s="77" t="s">
        <v>1558</v>
      </c>
      <c r="O3" s="77" t="s">
        <v>455</v>
      </c>
      <c r="P3" s="42" t="s">
        <v>521</v>
      </c>
      <c r="Q3" s="42" t="s">
        <v>547</v>
      </c>
      <c r="R3" s="42" t="s">
        <v>554</v>
      </c>
      <c r="S3" s="78" t="s">
        <v>694</v>
      </c>
      <c r="T3" s="78" t="s">
        <v>705</v>
      </c>
      <c r="U3" s="55" t="s">
        <v>521</v>
      </c>
      <c r="V3" s="55" t="s">
        <v>707</v>
      </c>
      <c r="W3" s="78" t="s">
        <v>6</v>
      </c>
    </row>
    <row r="4" spans="1:23" ht="14.4" x14ac:dyDescent="0.25">
      <c r="A4" s="43">
        <v>1</v>
      </c>
      <c r="B4" s="32" t="s">
        <v>156</v>
      </c>
      <c r="C4" s="53">
        <v>34536</v>
      </c>
      <c r="D4" s="32" t="s">
        <v>52</v>
      </c>
      <c r="E4" s="32" t="s">
        <v>744</v>
      </c>
      <c r="F4" s="32" t="s">
        <v>876</v>
      </c>
      <c r="G4" s="32" t="s">
        <v>487</v>
      </c>
      <c r="H4" s="58">
        <v>4.99</v>
      </c>
      <c r="I4" s="32">
        <v>238</v>
      </c>
      <c r="J4" s="43" t="s">
        <v>708</v>
      </c>
      <c r="K4" s="32" t="s">
        <v>33</v>
      </c>
      <c r="L4" s="32" t="s">
        <v>157</v>
      </c>
      <c r="M4" s="32" t="s">
        <v>741</v>
      </c>
      <c r="N4" s="80" t="s">
        <v>1564</v>
      </c>
      <c r="O4" s="32"/>
      <c r="P4" s="48"/>
      <c r="Q4" s="48"/>
      <c r="R4" s="48"/>
      <c r="S4" s="81" t="s">
        <v>703</v>
      </c>
      <c r="T4" s="53">
        <v>45490</v>
      </c>
      <c r="U4" s="59"/>
      <c r="V4" s="59"/>
      <c r="W4" s="32" t="s">
        <v>1548</v>
      </c>
    </row>
    <row r="5" spans="1:23" ht="14.4" x14ac:dyDescent="0.25">
      <c r="A5" s="43">
        <v>2</v>
      </c>
      <c r="B5" s="32" t="s">
        <v>158</v>
      </c>
      <c r="C5" s="53">
        <v>34592</v>
      </c>
      <c r="D5" s="32" t="s">
        <v>41</v>
      </c>
      <c r="E5" s="32" t="s">
        <v>744</v>
      </c>
      <c r="F5" s="32" t="s">
        <v>876</v>
      </c>
      <c r="G5" s="32" t="s">
        <v>505</v>
      </c>
      <c r="H5" s="58">
        <v>4.99</v>
      </c>
      <c r="I5" s="32">
        <v>261</v>
      </c>
      <c r="J5" s="32" t="s">
        <v>709</v>
      </c>
      <c r="K5" s="32" t="s">
        <v>11</v>
      </c>
      <c r="L5" s="32" t="s">
        <v>12</v>
      </c>
      <c r="M5" s="32" t="s">
        <v>742</v>
      </c>
      <c r="N5" s="80" t="s">
        <v>1565</v>
      </c>
      <c r="O5" s="49"/>
      <c r="P5" s="48"/>
      <c r="Q5" s="48"/>
      <c r="R5" s="48"/>
      <c r="S5" s="43"/>
      <c r="T5" s="43"/>
      <c r="U5" s="59"/>
      <c r="V5" s="59"/>
      <c r="W5" s="32" t="s">
        <v>996</v>
      </c>
    </row>
    <row r="6" spans="1:23" ht="14.4" x14ac:dyDescent="0.25">
      <c r="A6" s="43">
        <v>3</v>
      </c>
      <c r="B6" s="32" t="s">
        <v>159</v>
      </c>
      <c r="C6" s="53">
        <v>34627</v>
      </c>
      <c r="D6" s="32" t="s">
        <v>119</v>
      </c>
      <c r="E6" s="32" t="s">
        <v>744</v>
      </c>
      <c r="F6" s="32" t="s">
        <v>876</v>
      </c>
      <c r="G6" s="32" t="s">
        <v>495</v>
      </c>
      <c r="H6" s="58">
        <v>4.99</v>
      </c>
      <c r="I6" s="32">
        <v>312</v>
      </c>
      <c r="J6" s="32" t="s">
        <v>710</v>
      </c>
      <c r="K6" s="32" t="s">
        <v>23</v>
      </c>
      <c r="L6" s="32" t="s">
        <v>28</v>
      </c>
      <c r="M6" s="32" t="s">
        <v>745</v>
      </c>
      <c r="N6" s="80" t="s">
        <v>1566</v>
      </c>
      <c r="O6" s="49"/>
      <c r="P6" s="48"/>
      <c r="Q6" s="48"/>
      <c r="R6" s="48"/>
      <c r="S6" s="43"/>
      <c r="T6" s="43"/>
      <c r="U6" s="59"/>
      <c r="V6" s="59"/>
      <c r="W6" s="32" t="s">
        <v>746</v>
      </c>
    </row>
    <row r="7" spans="1:23" ht="14.4" x14ac:dyDescent="0.25">
      <c r="A7" s="43">
        <v>4</v>
      </c>
      <c r="B7" s="32" t="s">
        <v>160</v>
      </c>
      <c r="C7" s="53">
        <v>34655</v>
      </c>
      <c r="D7" s="32" t="s">
        <v>132</v>
      </c>
      <c r="E7" s="32" t="s">
        <v>744</v>
      </c>
      <c r="F7" s="32" t="s">
        <v>876</v>
      </c>
      <c r="G7" s="32" t="s">
        <v>511</v>
      </c>
      <c r="H7" s="58">
        <v>4.99</v>
      </c>
      <c r="I7" s="32">
        <v>296</v>
      </c>
      <c r="J7" s="32" t="s">
        <v>711</v>
      </c>
      <c r="K7" s="32" t="s">
        <v>33</v>
      </c>
      <c r="L7" s="32" t="s">
        <v>161</v>
      </c>
      <c r="M7" s="32" t="s">
        <v>748</v>
      </c>
      <c r="N7" s="80" t="s">
        <v>1565</v>
      </c>
      <c r="O7" s="49"/>
      <c r="P7" s="48"/>
      <c r="Q7" s="48"/>
      <c r="R7" s="48"/>
      <c r="S7" s="43"/>
      <c r="T7" s="43"/>
      <c r="U7" s="59"/>
      <c r="V7" s="59"/>
      <c r="W7" s="32"/>
    </row>
    <row r="8" spans="1:23" ht="14.4" x14ac:dyDescent="0.25">
      <c r="A8" s="43">
        <v>5</v>
      </c>
      <c r="B8" s="32" t="s">
        <v>162</v>
      </c>
      <c r="C8" s="53">
        <v>34669</v>
      </c>
      <c r="D8" s="32" t="s">
        <v>77</v>
      </c>
      <c r="E8" s="32" t="s">
        <v>744</v>
      </c>
      <c r="F8" s="32" t="s">
        <v>876</v>
      </c>
      <c r="G8" s="32" t="s">
        <v>505</v>
      </c>
      <c r="H8" s="58">
        <v>4.99</v>
      </c>
      <c r="I8" s="32">
        <v>295</v>
      </c>
      <c r="J8" s="32" t="s">
        <v>712</v>
      </c>
      <c r="K8" s="32" t="s">
        <v>37</v>
      </c>
      <c r="L8" s="32" t="s">
        <v>35</v>
      </c>
      <c r="M8" s="32" t="s">
        <v>747</v>
      </c>
      <c r="N8" s="80" t="s">
        <v>1565</v>
      </c>
      <c r="O8" s="43" t="s">
        <v>10</v>
      </c>
      <c r="P8" s="48"/>
      <c r="Q8" s="48"/>
      <c r="R8" s="48"/>
      <c r="S8" s="43"/>
      <c r="T8" s="43"/>
      <c r="U8" s="59"/>
      <c r="V8" s="59"/>
      <c r="W8" s="32"/>
    </row>
    <row r="9" spans="1:23" ht="14.4" x14ac:dyDescent="0.25">
      <c r="A9" s="43">
        <v>6</v>
      </c>
      <c r="B9" s="32" t="s">
        <v>163</v>
      </c>
      <c r="C9" s="53">
        <v>34718</v>
      </c>
      <c r="D9" s="32" t="s">
        <v>66</v>
      </c>
      <c r="E9" s="32" t="s">
        <v>744</v>
      </c>
      <c r="F9" s="32" t="s">
        <v>876</v>
      </c>
      <c r="G9" s="32" t="s">
        <v>505</v>
      </c>
      <c r="H9" s="58">
        <v>4.99</v>
      </c>
      <c r="I9" s="32">
        <v>247</v>
      </c>
      <c r="J9" s="32" t="s">
        <v>713</v>
      </c>
      <c r="K9" s="32" t="s">
        <v>11</v>
      </c>
      <c r="L9" s="32" t="s">
        <v>22</v>
      </c>
      <c r="M9" s="32" t="s">
        <v>749</v>
      </c>
      <c r="N9" s="80" t="s">
        <v>1565</v>
      </c>
      <c r="O9" s="43" t="s">
        <v>10</v>
      </c>
      <c r="P9" s="48"/>
      <c r="Q9" s="48"/>
      <c r="R9" s="48"/>
      <c r="S9" s="81" t="s">
        <v>703</v>
      </c>
      <c r="T9" s="53">
        <v>42017</v>
      </c>
      <c r="U9" s="59"/>
      <c r="V9" s="59"/>
      <c r="W9" s="32" t="s">
        <v>1549</v>
      </c>
    </row>
    <row r="10" spans="1:23" s="35" customFormat="1" ht="28.8" x14ac:dyDescent="0.25">
      <c r="A10" s="43">
        <v>7</v>
      </c>
      <c r="B10" s="32" t="s">
        <v>164</v>
      </c>
      <c r="C10" s="53">
        <v>34746</v>
      </c>
      <c r="D10" s="32" t="s">
        <v>27</v>
      </c>
      <c r="E10" s="32" t="s">
        <v>744</v>
      </c>
      <c r="F10" s="32" t="s">
        <v>876</v>
      </c>
      <c r="G10" s="32" t="s">
        <v>495</v>
      </c>
      <c r="H10" s="58">
        <v>4.99</v>
      </c>
      <c r="I10" s="32">
        <v>264</v>
      </c>
      <c r="J10" s="32" t="s">
        <v>714</v>
      </c>
      <c r="K10" s="32" t="s">
        <v>16</v>
      </c>
      <c r="L10" s="46" t="s">
        <v>45</v>
      </c>
      <c r="M10" s="32" t="s">
        <v>750</v>
      </c>
      <c r="N10" s="80" t="s">
        <v>1566</v>
      </c>
      <c r="O10" s="32"/>
      <c r="P10" s="48"/>
      <c r="Q10" s="48"/>
      <c r="R10" s="48"/>
      <c r="S10" s="81" t="s">
        <v>1571</v>
      </c>
      <c r="T10" s="53">
        <v>36682</v>
      </c>
      <c r="U10" s="59"/>
      <c r="V10" s="59"/>
      <c r="W10" s="46" t="s">
        <v>804</v>
      </c>
    </row>
    <row r="11" spans="1:23" ht="14.4" x14ac:dyDescent="0.25">
      <c r="A11" s="43">
        <v>8</v>
      </c>
      <c r="B11" s="32" t="s">
        <v>165</v>
      </c>
      <c r="C11" s="53">
        <v>34774</v>
      </c>
      <c r="D11" s="32" t="s">
        <v>89</v>
      </c>
      <c r="E11" s="32" t="s">
        <v>593</v>
      </c>
      <c r="F11" s="32" t="s">
        <v>876</v>
      </c>
      <c r="G11" s="32" t="s">
        <v>578</v>
      </c>
      <c r="H11" s="58">
        <v>4.99</v>
      </c>
      <c r="I11" s="32">
        <v>278</v>
      </c>
      <c r="J11" s="32" t="s">
        <v>715</v>
      </c>
      <c r="K11" s="32" t="s">
        <v>37</v>
      </c>
      <c r="L11" s="32" t="s">
        <v>166</v>
      </c>
      <c r="M11" s="32" t="s">
        <v>751</v>
      </c>
      <c r="N11" s="80" t="s">
        <v>1565</v>
      </c>
      <c r="O11" s="43" t="s">
        <v>10</v>
      </c>
      <c r="P11" s="48"/>
      <c r="Q11" s="48"/>
      <c r="R11" s="48"/>
      <c r="S11" s="43"/>
      <c r="T11" s="43"/>
      <c r="U11" s="59"/>
      <c r="V11" s="59"/>
      <c r="W11" s="32" t="s">
        <v>743</v>
      </c>
    </row>
    <row r="12" spans="1:23" ht="14.4" x14ac:dyDescent="0.25">
      <c r="A12" s="43">
        <v>9</v>
      </c>
      <c r="B12" s="32" t="s">
        <v>167</v>
      </c>
      <c r="C12" s="53">
        <v>34809</v>
      </c>
      <c r="D12" s="32" t="s">
        <v>119</v>
      </c>
      <c r="E12" s="32" t="s">
        <v>593</v>
      </c>
      <c r="F12" s="32" t="s">
        <v>876</v>
      </c>
      <c r="G12" s="32" t="s">
        <v>505</v>
      </c>
      <c r="H12" s="58">
        <v>4.99</v>
      </c>
      <c r="I12" s="32">
        <v>256</v>
      </c>
      <c r="J12" s="32" t="s">
        <v>716</v>
      </c>
      <c r="K12" s="32" t="s">
        <v>16</v>
      </c>
      <c r="L12" s="32" t="s">
        <v>168</v>
      </c>
      <c r="M12" s="32" t="s">
        <v>752</v>
      </c>
      <c r="N12" s="80" t="s">
        <v>1565</v>
      </c>
      <c r="O12" s="32"/>
      <c r="P12" s="48"/>
      <c r="Q12" s="48"/>
      <c r="R12" s="48"/>
      <c r="S12" s="43"/>
      <c r="T12" s="43"/>
      <c r="U12" s="59"/>
      <c r="V12" s="59"/>
      <c r="W12" s="32"/>
    </row>
    <row r="13" spans="1:23" ht="14.4" x14ac:dyDescent="0.25">
      <c r="A13" s="43">
        <v>10</v>
      </c>
      <c r="B13" s="32" t="s">
        <v>169</v>
      </c>
      <c r="C13" s="53">
        <v>34837</v>
      </c>
      <c r="D13" s="32" t="s">
        <v>170</v>
      </c>
      <c r="E13" s="32" t="s">
        <v>593</v>
      </c>
      <c r="F13" s="32" t="s">
        <v>876</v>
      </c>
      <c r="G13" s="32" t="s">
        <v>503</v>
      </c>
      <c r="H13" s="58">
        <v>4.99</v>
      </c>
      <c r="I13" s="32">
        <v>264</v>
      </c>
      <c r="J13" s="32" t="s">
        <v>717</v>
      </c>
      <c r="K13" s="32" t="s">
        <v>8</v>
      </c>
      <c r="L13" s="32" t="s">
        <v>34</v>
      </c>
      <c r="M13" s="32" t="s">
        <v>753</v>
      </c>
      <c r="N13" s="80" t="s">
        <v>1565</v>
      </c>
      <c r="O13" s="32"/>
      <c r="P13" s="48"/>
      <c r="Q13" s="48"/>
      <c r="R13" s="48"/>
      <c r="S13" s="43"/>
      <c r="T13" s="43"/>
      <c r="U13" s="59"/>
      <c r="V13" s="59"/>
      <c r="W13" s="32"/>
    </row>
    <row r="14" spans="1:23" ht="14.4" x14ac:dyDescent="0.25">
      <c r="A14" s="43">
        <v>11</v>
      </c>
      <c r="B14" s="32" t="s">
        <v>171</v>
      </c>
      <c r="C14" s="53">
        <v>34865</v>
      </c>
      <c r="D14" s="32" t="s">
        <v>95</v>
      </c>
      <c r="E14" s="32" t="s">
        <v>772</v>
      </c>
      <c r="F14" s="32" t="s">
        <v>876</v>
      </c>
      <c r="G14" s="32" t="s">
        <v>509</v>
      </c>
      <c r="H14" s="58">
        <v>4.99</v>
      </c>
      <c r="I14" s="32">
        <v>310</v>
      </c>
      <c r="J14" s="32" t="s">
        <v>718</v>
      </c>
      <c r="K14" s="32" t="s">
        <v>11</v>
      </c>
      <c r="L14" s="32" t="s">
        <v>15</v>
      </c>
      <c r="M14" s="32" t="s">
        <v>754</v>
      </c>
      <c r="N14" s="80" t="s">
        <v>1565</v>
      </c>
      <c r="O14" s="49"/>
      <c r="P14" s="48"/>
      <c r="Q14" s="48"/>
      <c r="R14" s="48"/>
      <c r="S14" s="43"/>
      <c r="T14" s="43"/>
      <c r="U14" s="59"/>
      <c r="V14" s="59"/>
      <c r="W14" s="32" t="s">
        <v>995</v>
      </c>
    </row>
    <row r="15" spans="1:23" ht="14.4" x14ac:dyDescent="0.25">
      <c r="A15" s="43">
        <v>12</v>
      </c>
      <c r="B15" s="32" t="s">
        <v>1453</v>
      </c>
      <c r="C15" s="53">
        <v>34900</v>
      </c>
      <c r="D15" s="32" t="s">
        <v>77</v>
      </c>
      <c r="E15" s="32" t="s">
        <v>593</v>
      </c>
      <c r="F15" s="32" t="s">
        <v>876</v>
      </c>
      <c r="G15" s="32" t="s">
        <v>642</v>
      </c>
      <c r="H15" s="58">
        <v>4.99</v>
      </c>
      <c r="I15" s="32">
        <v>296</v>
      </c>
      <c r="J15" s="32" t="s">
        <v>719</v>
      </c>
      <c r="K15" s="32" t="s">
        <v>23</v>
      </c>
      <c r="L15" s="32" t="s">
        <v>28</v>
      </c>
      <c r="M15" s="32" t="s">
        <v>755</v>
      </c>
      <c r="N15" s="80" t="s">
        <v>1565</v>
      </c>
      <c r="O15" s="49"/>
      <c r="P15" s="48"/>
      <c r="Q15" s="48"/>
      <c r="R15" s="48"/>
      <c r="S15" s="43"/>
      <c r="T15" s="43"/>
      <c r="U15" s="59"/>
      <c r="V15" s="59"/>
      <c r="W15" s="32"/>
    </row>
    <row r="16" spans="1:23" ht="14.4" x14ac:dyDescent="0.25">
      <c r="A16" s="43">
        <v>13</v>
      </c>
      <c r="B16" s="32" t="s">
        <v>172</v>
      </c>
      <c r="C16" s="53">
        <v>34928</v>
      </c>
      <c r="D16" s="32" t="s">
        <v>93</v>
      </c>
      <c r="E16" s="32" t="s">
        <v>773</v>
      </c>
      <c r="F16" s="32" t="s">
        <v>876</v>
      </c>
      <c r="G16" s="32" t="s">
        <v>509</v>
      </c>
      <c r="H16" s="58">
        <v>4.99</v>
      </c>
      <c r="I16" s="32">
        <v>256</v>
      </c>
      <c r="J16" s="32" t="s">
        <v>720</v>
      </c>
      <c r="K16" s="32" t="s">
        <v>8</v>
      </c>
      <c r="L16" s="32" t="s">
        <v>32</v>
      </c>
      <c r="M16" s="32" t="s">
        <v>756</v>
      </c>
      <c r="N16" s="80" t="s">
        <v>1565</v>
      </c>
      <c r="O16" s="49"/>
      <c r="P16" s="48"/>
      <c r="Q16" s="48"/>
      <c r="R16" s="48"/>
      <c r="S16" s="43"/>
      <c r="T16" s="43"/>
      <c r="U16" s="59"/>
      <c r="V16" s="59"/>
      <c r="W16" s="32"/>
    </row>
    <row r="17" spans="1:23" ht="14.4" x14ac:dyDescent="0.25">
      <c r="A17" s="43">
        <v>14</v>
      </c>
      <c r="B17" s="32" t="s">
        <v>173</v>
      </c>
      <c r="C17" s="53">
        <v>34963</v>
      </c>
      <c r="D17" s="32" t="s">
        <v>174</v>
      </c>
      <c r="E17" s="32" t="s">
        <v>593</v>
      </c>
      <c r="F17" s="32" t="s">
        <v>876</v>
      </c>
      <c r="G17" s="32" t="s">
        <v>505</v>
      </c>
      <c r="H17" s="58">
        <v>4.99</v>
      </c>
      <c r="I17" s="32">
        <v>329</v>
      </c>
      <c r="J17" s="32" t="s">
        <v>721</v>
      </c>
      <c r="K17" s="32" t="s">
        <v>11</v>
      </c>
      <c r="L17" s="32" t="s">
        <v>12</v>
      </c>
      <c r="M17" s="32" t="s">
        <v>758</v>
      </c>
      <c r="N17" s="80" t="s">
        <v>1566</v>
      </c>
      <c r="O17" s="49"/>
      <c r="P17" s="48"/>
      <c r="Q17" s="48"/>
      <c r="R17" s="48"/>
      <c r="S17" s="43"/>
      <c r="T17" s="43"/>
      <c r="U17" s="59"/>
      <c r="V17" s="59"/>
      <c r="W17" s="32"/>
    </row>
    <row r="18" spans="1:23" ht="14.4" x14ac:dyDescent="0.25">
      <c r="A18" s="43">
        <v>15</v>
      </c>
      <c r="B18" s="32" t="s">
        <v>1454</v>
      </c>
      <c r="C18" s="53">
        <v>34991</v>
      </c>
      <c r="D18" s="32" t="s">
        <v>132</v>
      </c>
      <c r="E18" s="32" t="s">
        <v>744</v>
      </c>
      <c r="F18" s="32" t="s">
        <v>876</v>
      </c>
      <c r="G18" s="32" t="s">
        <v>505</v>
      </c>
      <c r="H18" s="58">
        <v>4.99</v>
      </c>
      <c r="I18" s="32">
        <v>311</v>
      </c>
      <c r="J18" s="32" t="s">
        <v>722</v>
      </c>
      <c r="K18" s="32" t="s">
        <v>37</v>
      </c>
      <c r="L18" s="32" t="s">
        <v>40</v>
      </c>
      <c r="M18" s="32" t="s">
        <v>751</v>
      </c>
      <c r="N18" s="80" t="s">
        <v>1584</v>
      </c>
      <c r="O18" s="49"/>
      <c r="P18" s="48"/>
      <c r="Q18" s="48"/>
      <c r="R18" s="48"/>
      <c r="S18" s="43"/>
      <c r="T18" s="43"/>
      <c r="U18" s="59"/>
      <c r="V18" s="59"/>
      <c r="W18" s="32"/>
    </row>
    <row r="19" spans="1:23" ht="14.4" x14ac:dyDescent="0.25">
      <c r="A19" s="43">
        <v>16</v>
      </c>
      <c r="B19" s="32" t="s">
        <v>175</v>
      </c>
      <c r="C19" s="53">
        <v>35019</v>
      </c>
      <c r="D19" s="32" t="s">
        <v>97</v>
      </c>
      <c r="E19" s="32" t="s">
        <v>593</v>
      </c>
      <c r="F19" s="32" t="s">
        <v>876</v>
      </c>
      <c r="G19" s="32" t="s">
        <v>495</v>
      </c>
      <c r="H19" s="58">
        <v>4.99</v>
      </c>
      <c r="I19" s="32">
        <v>259</v>
      </c>
      <c r="J19" s="32" t="s">
        <v>723</v>
      </c>
      <c r="K19" s="32" t="s">
        <v>23</v>
      </c>
      <c r="L19" s="32" t="s">
        <v>176</v>
      </c>
      <c r="M19" s="32" t="s">
        <v>759</v>
      </c>
      <c r="N19" s="80" t="s">
        <v>1565</v>
      </c>
      <c r="O19" s="49"/>
      <c r="P19" s="48"/>
      <c r="Q19" s="48"/>
      <c r="R19" s="48"/>
      <c r="S19" s="43"/>
      <c r="T19" s="43"/>
      <c r="U19" s="59"/>
      <c r="V19" s="59"/>
      <c r="W19" s="32" t="s">
        <v>1478</v>
      </c>
    </row>
    <row r="20" spans="1:23" ht="14.4" x14ac:dyDescent="0.25">
      <c r="A20" s="43">
        <v>17</v>
      </c>
      <c r="B20" s="32" t="s">
        <v>177</v>
      </c>
      <c r="C20" s="53">
        <v>35040</v>
      </c>
      <c r="D20" s="32" t="s">
        <v>75</v>
      </c>
      <c r="E20" s="32" t="s">
        <v>744</v>
      </c>
      <c r="F20" s="32" t="s">
        <v>876</v>
      </c>
      <c r="G20" s="32" t="s">
        <v>511</v>
      </c>
      <c r="H20" s="58">
        <v>4.99</v>
      </c>
      <c r="I20" s="32">
        <v>281</v>
      </c>
      <c r="J20" s="32" t="s">
        <v>724</v>
      </c>
      <c r="K20" s="32" t="s">
        <v>33</v>
      </c>
      <c r="L20" s="32" t="s">
        <v>47</v>
      </c>
      <c r="M20" s="32" t="s">
        <v>760</v>
      </c>
      <c r="N20" s="80" t="s">
        <v>1565</v>
      </c>
      <c r="O20" s="43" t="s">
        <v>18</v>
      </c>
      <c r="P20" s="48"/>
      <c r="Q20" s="48"/>
      <c r="R20" s="48"/>
      <c r="S20" s="43"/>
      <c r="T20" s="43"/>
      <c r="U20" s="59"/>
      <c r="V20" s="59"/>
      <c r="W20" s="32" t="s">
        <v>1446</v>
      </c>
    </row>
    <row r="21" spans="1:23" ht="28.8" x14ac:dyDescent="0.25">
      <c r="A21" s="43">
        <v>18</v>
      </c>
      <c r="B21" s="32" t="s">
        <v>178</v>
      </c>
      <c r="C21" s="53">
        <v>35082</v>
      </c>
      <c r="D21" s="32" t="s">
        <v>44</v>
      </c>
      <c r="E21" s="32" t="s">
        <v>593</v>
      </c>
      <c r="F21" s="32" t="s">
        <v>876</v>
      </c>
      <c r="G21" s="32" t="s">
        <v>515</v>
      </c>
      <c r="H21" s="58">
        <v>4.99</v>
      </c>
      <c r="I21" s="32">
        <v>263</v>
      </c>
      <c r="J21" s="32" t="s">
        <v>725</v>
      </c>
      <c r="K21" s="44" t="s">
        <v>46</v>
      </c>
      <c r="L21" s="46" t="s">
        <v>179</v>
      </c>
      <c r="M21" s="32" t="s">
        <v>763</v>
      </c>
      <c r="N21" s="80" t="s">
        <v>1566</v>
      </c>
      <c r="O21" s="49"/>
      <c r="P21" s="48"/>
      <c r="Q21" s="48"/>
      <c r="R21" s="48"/>
      <c r="S21" s="43"/>
      <c r="T21" s="43"/>
      <c r="U21" s="59"/>
      <c r="V21" s="59"/>
      <c r="W21" s="46" t="s">
        <v>1447</v>
      </c>
    </row>
    <row r="22" spans="1:23" ht="14.4" x14ac:dyDescent="0.25">
      <c r="A22" s="43">
        <v>19</v>
      </c>
      <c r="B22" s="32" t="s">
        <v>180</v>
      </c>
      <c r="C22" s="53">
        <v>35110</v>
      </c>
      <c r="D22" s="32" t="s">
        <v>181</v>
      </c>
      <c r="E22" s="32" t="s">
        <v>744</v>
      </c>
      <c r="F22" s="32" t="s">
        <v>876</v>
      </c>
      <c r="G22" s="32" t="s">
        <v>572</v>
      </c>
      <c r="H22" s="58">
        <v>4.99</v>
      </c>
      <c r="I22" s="32">
        <v>250</v>
      </c>
      <c r="J22" s="35" t="s">
        <v>726</v>
      </c>
      <c r="K22" s="32" t="s">
        <v>23</v>
      </c>
      <c r="L22" s="32" t="s">
        <v>182</v>
      </c>
      <c r="M22" s="32" t="s">
        <v>761</v>
      </c>
      <c r="N22" s="80" t="s">
        <v>1565</v>
      </c>
      <c r="O22" s="49"/>
      <c r="P22" s="48"/>
      <c r="Q22" s="48"/>
      <c r="R22" s="48"/>
      <c r="S22" s="43"/>
      <c r="T22" s="43"/>
      <c r="U22" s="59"/>
      <c r="V22" s="59"/>
      <c r="W22" s="32"/>
    </row>
    <row r="23" spans="1:23" ht="28.8" x14ac:dyDescent="0.25">
      <c r="A23" s="43">
        <v>20</v>
      </c>
      <c r="B23" s="32" t="s">
        <v>183</v>
      </c>
      <c r="C23" s="53">
        <v>35145</v>
      </c>
      <c r="D23" s="32" t="s">
        <v>66</v>
      </c>
      <c r="E23" s="32" t="s">
        <v>744</v>
      </c>
      <c r="F23" s="32" t="s">
        <v>876</v>
      </c>
      <c r="G23" s="32" t="s">
        <v>642</v>
      </c>
      <c r="H23" s="58">
        <v>4.99</v>
      </c>
      <c r="I23" s="32">
        <v>272</v>
      </c>
      <c r="J23" s="32" t="s">
        <v>727</v>
      </c>
      <c r="K23" s="32" t="s">
        <v>11</v>
      </c>
      <c r="L23" s="32" t="s">
        <v>22</v>
      </c>
      <c r="M23" s="32" t="s">
        <v>749</v>
      </c>
      <c r="N23" s="80" t="s">
        <v>1566</v>
      </c>
      <c r="O23" s="49"/>
      <c r="P23" s="48"/>
      <c r="Q23" s="48"/>
      <c r="R23" s="48"/>
      <c r="S23" s="81" t="s">
        <v>703</v>
      </c>
      <c r="T23" s="53">
        <v>42017</v>
      </c>
      <c r="U23" s="59"/>
      <c r="V23" s="59"/>
      <c r="W23" s="46" t="s">
        <v>1550</v>
      </c>
    </row>
    <row r="24" spans="1:23" ht="14.4" x14ac:dyDescent="0.25">
      <c r="A24" s="43">
        <v>21</v>
      </c>
      <c r="B24" s="32" t="s">
        <v>184</v>
      </c>
      <c r="C24" s="53">
        <v>35173</v>
      </c>
      <c r="D24" s="32" t="s">
        <v>77</v>
      </c>
      <c r="E24" s="32" t="s">
        <v>593</v>
      </c>
      <c r="F24" s="32" t="s">
        <v>876</v>
      </c>
      <c r="G24" s="32" t="s">
        <v>515</v>
      </c>
      <c r="H24" s="58">
        <v>4.99</v>
      </c>
      <c r="I24" s="32">
        <v>282</v>
      </c>
      <c r="J24" s="32" t="s">
        <v>728</v>
      </c>
      <c r="K24" s="32" t="s">
        <v>16</v>
      </c>
      <c r="L24" s="32" t="s">
        <v>185</v>
      </c>
      <c r="M24" s="32" t="s">
        <v>769</v>
      </c>
      <c r="N24" s="80" t="s">
        <v>1564</v>
      </c>
      <c r="O24" s="49"/>
      <c r="P24" s="48"/>
      <c r="Q24" s="48"/>
      <c r="R24" s="48"/>
      <c r="S24" s="43"/>
      <c r="T24" s="43"/>
      <c r="U24" s="59"/>
      <c r="V24" s="59"/>
      <c r="W24" s="32"/>
    </row>
    <row r="25" spans="1:23" ht="43.2" x14ac:dyDescent="0.25">
      <c r="A25" s="43">
        <v>22</v>
      </c>
      <c r="B25" s="32" t="s">
        <v>186</v>
      </c>
      <c r="C25" s="53">
        <v>35201</v>
      </c>
      <c r="D25" s="32" t="s">
        <v>95</v>
      </c>
      <c r="E25" s="32" t="s">
        <v>744</v>
      </c>
      <c r="F25" s="32" t="s">
        <v>876</v>
      </c>
      <c r="G25" s="32" t="s">
        <v>505</v>
      </c>
      <c r="H25" s="58">
        <v>4.99</v>
      </c>
      <c r="I25" s="32">
        <v>256</v>
      </c>
      <c r="J25" s="32" t="s">
        <v>729</v>
      </c>
      <c r="K25" s="32" t="s">
        <v>33</v>
      </c>
      <c r="L25" s="32" t="s">
        <v>187</v>
      </c>
      <c r="M25" s="32" t="s">
        <v>770</v>
      </c>
      <c r="N25" s="80" t="s">
        <v>1566</v>
      </c>
      <c r="O25" s="49"/>
      <c r="P25" s="48"/>
      <c r="Q25" s="48"/>
      <c r="R25" s="48"/>
      <c r="S25" s="43"/>
      <c r="T25" s="43"/>
      <c r="U25" s="59"/>
      <c r="V25" s="59"/>
      <c r="W25" s="46" t="s">
        <v>1479</v>
      </c>
    </row>
    <row r="26" spans="1:23" ht="14.4" x14ac:dyDescent="0.25">
      <c r="A26" s="43">
        <v>23</v>
      </c>
      <c r="B26" s="32" t="s">
        <v>188</v>
      </c>
      <c r="C26" s="53">
        <v>35236</v>
      </c>
      <c r="D26" s="32" t="s">
        <v>89</v>
      </c>
      <c r="E26" s="32" t="s">
        <v>744</v>
      </c>
      <c r="F26" s="32" t="s">
        <v>876</v>
      </c>
      <c r="G26" s="32" t="s">
        <v>505</v>
      </c>
      <c r="H26" s="58">
        <v>4.99</v>
      </c>
      <c r="I26" s="32">
        <v>246</v>
      </c>
      <c r="J26" s="32" t="s">
        <v>730</v>
      </c>
      <c r="K26" s="32" t="s">
        <v>37</v>
      </c>
      <c r="L26" s="32" t="s">
        <v>166</v>
      </c>
      <c r="M26" s="32" t="s">
        <v>751</v>
      </c>
      <c r="N26" s="80" t="s">
        <v>1569</v>
      </c>
      <c r="O26" s="43" t="s">
        <v>13</v>
      </c>
      <c r="P26" s="48"/>
      <c r="Q26" s="48"/>
      <c r="R26" s="48"/>
      <c r="S26" s="43"/>
      <c r="T26" s="43"/>
      <c r="U26" s="59"/>
      <c r="V26" s="59"/>
      <c r="W26" s="32" t="s">
        <v>1448</v>
      </c>
    </row>
    <row r="27" spans="1:23" ht="28.8" x14ac:dyDescent="0.25">
      <c r="A27" s="43">
        <v>24</v>
      </c>
      <c r="B27" s="32" t="s">
        <v>189</v>
      </c>
      <c r="C27" s="53">
        <v>35264</v>
      </c>
      <c r="D27" s="32" t="s">
        <v>93</v>
      </c>
      <c r="E27" s="32" t="s">
        <v>556</v>
      </c>
      <c r="F27" s="32" t="s">
        <v>876</v>
      </c>
      <c r="G27" s="32" t="s">
        <v>642</v>
      </c>
      <c r="H27" s="58">
        <v>4.99</v>
      </c>
      <c r="I27" s="32">
        <v>262</v>
      </c>
      <c r="J27" s="32" t="s">
        <v>731</v>
      </c>
      <c r="K27" s="32" t="s">
        <v>16</v>
      </c>
      <c r="L27" s="32" t="s">
        <v>185</v>
      </c>
      <c r="M27" s="32" t="s">
        <v>769</v>
      </c>
      <c r="N27" s="80" t="s">
        <v>1566</v>
      </c>
      <c r="O27" s="32"/>
      <c r="P27" s="48"/>
      <c r="Q27" s="48"/>
      <c r="R27" s="48"/>
      <c r="S27" s="81" t="s">
        <v>702</v>
      </c>
      <c r="T27" s="53">
        <v>42705</v>
      </c>
      <c r="U27" s="59"/>
      <c r="V27" s="59"/>
      <c r="W27" s="46" t="s">
        <v>1480</v>
      </c>
    </row>
    <row r="28" spans="1:23" ht="14.4" x14ac:dyDescent="0.25">
      <c r="A28" s="43">
        <v>25</v>
      </c>
      <c r="B28" s="32" t="s">
        <v>190</v>
      </c>
      <c r="C28" s="53">
        <v>35292</v>
      </c>
      <c r="D28" s="32" t="s">
        <v>75</v>
      </c>
      <c r="E28" s="32" t="s">
        <v>744</v>
      </c>
      <c r="F28" s="32" t="s">
        <v>876</v>
      </c>
      <c r="G28" s="32" t="s">
        <v>503</v>
      </c>
      <c r="H28" s="58">
        <v>4.99</v>
      </c>
      <c r="I28" s="32">
        <v>293</v>
      </c>
      <c r="J28" s="32" t="s">
        <v>732</v>
      </c>
      <c r="K28" s="32" t="s">
        <v>11</v>
      </c>
      <c r="L28" s="32" t="s">
        <v>14</v>
      </c>
      <c r="M28" s="32" t="s">
        <v>771</v>
      </c>
      <c r="N28" s="80" t="s">
        <v>1566</v>
      </c>
      <c r="O28" s="32"/>
      <c r="P28" s="48"/>
      <c r="Q28" s="48"/>
      <c r="R28" s="48"/>
      <c r="S28" s="43"/>
      <c r="T28" s="43"/>
      <c r="U28" s="59"/>
      <c r="V28" s="59"/>
      <c r="W28" s="32" t="s">
        <v>1450</v>
      </c>
    </row>
    <row r="29" spans="1:23" ht="14.4" x14ac:dyDescent="0.25">
      <c r="A29" s="43">
        <v>26</v>
      </c>
      <c r="B29" s="32" t="s">
        <v>191</v>
      </c>
      <c r="C29" s="53">
        <v>35327</v>
      </c>
      <c r="D29" s="32" t="s">
        <v>77</v>
      </c>
      <c r="E29" s="32" t="s">
        <v>744</v>
      </c>
      <c r="F29" s="32" t="s">
        <v>876</v>
      </c>
      <c r="G29" s="32" t="s">
        <v>515</v>
      </c>
      <c r="H29" s="58">
        <v>4.99</v>
      </c>
      <c r="I29" s="32">
        <v>299</v>
      </c>
      <c r="J29" s="32" t="s">
        <v>733</v>
      </c>
      <c r="K29" s="32" t="s">
        <v>8</v>
      </c>
      <c r="L29" s="32" t="s">
        <v>9</v>
      </c>
      <c r="M29" s="32" t="s">
        <v>762</v>
      </c>
      <c r="N29" s="80" t="s">
        <v>1565</v>
      </c>
      <c r="O29" s="32"/>
      <c r="P29" s="48"/>
      <c r="Q29" s="48"/>
      <c r="R29" s="48"/>
      <c r="S29" s="43"/>
      <c r="T29" s="43"/>
      <c r="U29" s="59"/>
      <c r="V29" s="59"/>
      <c r="W29" s="32" t="s">
        <v>1451</v>
      </c>
    </row>
    <row r="30" spans="1:23" ht="14.4" x14ac:dyDescent="0.25">
      <c r="A30" s="43">
        <v>27</v>
      </c>
      <c r="B30" s="32" t="s">
        <v>192</v>
      </c>
      <c r="C30" s="53">
        <v>35362</v>
      </c>
      <c r="D30" s="32" t="s">
        <v>119</v>
      </c>
      <c r="E30" s="32" t="s">
        <v>744</v>
      </c>
      <c r="F30" s="32" t="s">
        <v>876</v>
      </c>
      <c r="G30" s="32" t="s">
        <v>487</v>
      </c>
      <c r="H30" s="58">
        <v>4.99</v>
      </c>
      <c r="I30" s="32">
        <v>256</v>
      </c>
      <c r="J30" s="32" t="s">
        <v>734</v>
      </c>
      <c r="K30" s="32" t="s">
        <v>16</v>
      </c>
      <c r="L30" s="32" t="s">
        <v>193</v>
      </c>
      <c r="M30" s="32" t="s">
        <v>752</v>
      </c>
      <c r="N30" s="80" t="s">
        <v>1566</v>
      </c>
      <c r="O30" s="32"/>
      <c r="P30" s="48"/>
      <c r="Q30" s="48"/>
      <c r="R30" s="48"/>
      <c r="S30" s="43"/>
      <c r="T30" s="43"/>
      <c r="U30" s="59"/>
      <c r="V30" s="59"/>
      <c r="W30" s="32" t="s">
        <v>1449</v>
      </c>
    </row>
    <row r="31" spans="1:23" ht="14.4" x14ac:dyDescent="0.25">
      <c r="A31" s="43">
        <v>28</v>
      </c>
      <c r="B31" s="32" t="s">
        <v>194</v>
      </c>
      <c r="C31" s="53">
        <v>35390</v>
      </c>
      <c r="D31" s="32" t="s">
        <v>66</v>
      </c>
      <c r="E31" s="32" t="s">
        <v>744</v>
      </c>
      <c r="F31" s="32" t="s">
        <v>876</v>
      </c>
      <c r="G31" s="32" t="s">
        <v>509</v>
      </c>
      <c r="H31" s="58">
        <v>4.99</v>
      </c>
      <c r="I31" s="32">
        <v>287</v>
      </c>
      <c r="J31" s="32" t="s">
        <v>735</v>
      </c>
      <c r="K31" s="32" t="s">
        <v>23</v>
      </c>
      <c r="L31" s="32" t="s">
        <v>24</v>
      </c>
      <c r="M31" s="32" t="s">
        <v>764</v>
      </c>
      <c r="N31" s="80" t="s">
        <v>1566</v>
      </c>
      <c r="O31" s="43" t="s">
        <v>10</v>
      </c>
      <c r="P31" s="48"/>
      <c r="Q31" s="48"/>
      <c r="R31" s="48"/>
      <c r="S31" s="43"/>
      <c r="T31" s="43"/>
      <c r="U31" s="59"/>
      <c r="V31" s="59"/>
      <c r="W31" s="32" t="s">
        <v>994</v>
      </c>
    </row>
    <row r="32" spans="1:23" ht="28.8" x14ac:dyDescent="0.25">
      <c r="A32" s="43">
        <v>29</v>
      </c>
      <c r="B32" s="32" t="s">
        <v>195</v>
      </c>
      <c r="C32" s="53">
        <v>35404</v>
      </c>
      <c r="D32" s="32" t="s">
        <v>126</v>
      </c>
      <c r="E32" s="32" t="s">
        <v>744</v>
      </c>
      <c r="F32" s="32" t="s">
        <v>876</v>
      </c>
      <c r="G32" s="32" t="s">
        <v>578</v>
      </c>
      <c r="H32" s="58">
        <v>4.99</v>
      </c>
      <c r="I32" s="32">
        <v>319</v>
      </c>
      <c r="J32" s="32" t="s">
        <v>736</v>
      </c>
      <c r="K32" s="32" t="s">
        <v>196</v>
      </c>
      <c r="L32" s="46" t="s">
        <v>757</v>
      </c>
      <c r="M32" s="32" t="s">
        <v>765</v>
      </c>
      <c r="N32" s="80" t="s">
        <v>1582</v>
      </c>
      <c r="O32" s="32"/>
      <c r="P32" s="48"/>
      <c r="Q32" s="48"/>
      <c r="R32" s="48"/>
      <c r="S32" s="81" t="s">
        <v>703</v>
      </c>
      <c r="T32" s="53">
        <v>42719</v>
      </c>
      <c r="U32" s="59"/>
      <c r="V32" s="59"/>
      <c r="W32" s="46" t="s">
        <v>1570</v>
      </c>
    </row>
    <row r="33" spans="1:23" ht="14.4" x14ac:dyDescent="0.25">
      <c r="A33" s="43">
        <v>30</v>
      </c>
      <c r="B33" s="32" t="s">
        <v>197</v>
      </c>
      <c r="C33" s="53">
        <v>35446</v>
      </c>
      <c r="D33" s="32" t="s">
        <v>116</v>
      </c>
      <c r="E33" s="32" t="s">
        <v>744</v>
      </c>
      <c r="F33" s="32" t="s">
        <v>876</v>
      </c>
      <c r="G33" s="32" t="s">
        <v>505</v>
      </c>
      <c r="H33" s="58">
        <v>4.99</v>
      </c>
      <c r="I33" s="32">
        <v>245</v>
      </c>
      <c r="J33" s="32" t="s">
        <v>737</v>
      </c>
      <c r="K33" s="32" t="s">
        <v>37</v>
      </c>
      <c r="L33" s="32" t="s">
        <v>35</v>
      </c>
      <c r="M33" s="32" t="s">
        <v>766</v>
      </c>
      <c r="N33" s="80" t="s">
        <v>1566</v>
      </c>
      <c r="O33" s="32"/>
      <c r="P33" s="48"/>
      <c r="Q33" s="48"/>
      <c r="R33" s="48"/>
      <c r="S33" s="43"/>
      <c r="T33" s="43"/>
      <c r="U33" s="59"/>
      <c r="V33" s="59"/>
      <c r="W33" s="32"/>
    </row>
    <row r="34" spans="1:23" ht="14.4" x14ac:dyDescent="0.25">
      <c r="A34" s="43">
        <v>31</v>
      </c>
      <c r="B34" s="32" t="s">
        <v>198</v>
      </c>
      <c r="C34" s="53">
        <v>35481</v>
      </c>
      <c r="D34" s="32" t="s">
        <v>77</v>
      </c>
      <c r="E34" s="32" t="s">
        <v>744</v>
      </c>
      <c r="F34" s="32" t="s">
        <v>876</v>
      </c>
      <c r="G34" s="32" t="s">
        <v>507</v>
      </c>
      <c r="H34" s="58">
        <v>4.99</v>
      </c>
      <c r="I34" s="32">
        <v>259</v>
      </c>
      <c r="J34" s="32" t="s">
        <v>738</v>
      </c>
      <c r="K34" s="32" t="s">
        <v>11</v>
      </c>
      <c r="L34" s="32" t="s">
        <v>15</v>
      </c>
      <c r="M34" s="32" t="s">
        <v>767</v>
      </c>
      <c r="N34" s="80" t="s">
        <v>1569</v>
      </c>
      <c r="O34" s="32"/>
      <c r="P34" s="48"/>
      <c r="Q34" s="48"/>
      <c r="R34" s="48"/>
      <c r="S34" s="43"/>
      <c r="T34" s="43"/>
      <c r="U34" s="59"/>
      <c r="V34" s="59"/>
      <c r="W34" s="32"/>
    </row>
    <row r="35" spans="1:23" ht="14.4" x14ac:dyDescent="0.25">
      <c r="A35" s="43">
        <v>32</v>
      </c>
      <c r="B35" s="32" t="s">
        <v>199</v>
      </c>
      <c r="C35" s="53">
        <v>35509</v>
      </c>
      <c r="D35" s="32" t="s">
        <v>75</v>
      </c>
      <c r="E35" s="32" t="s">
        <v>744</v>
      </c>
      <c r="F35" s="32" t="s">
        <v>876</v>
      </c>
      <c r="G35" s="32" t="s">
        <v>642</v>
      </c>
      <c r="H35" s="58">
        <v>4.99</v>
      </c>
      <c r="I35" s="32">
        <v>295</v>
      </c>
      <c r="J35" s="32" t="s">
        <v>739</v>
      </c>
      <c r="K35" s="32" t="s">
        <v>8</v>
      </c>
      <c r="L35" s="32" t="s">
        <v>9</v>
      </c>
      <c r="M35" s="32" t="s">
        <v>762</v>
      </c>
      <c r="N35" s="80" t="s">
        <v>1581</v>
      </c>
      <c r="O35" s="32"/>
      <c r="P35" s="48"/>
      <c r="Q35" s="48"/>
      <c r="R35" s="48"/>
      <c r="S35" s="43"/>
      <c r="T35" s="43"/>
      <c r="U35" s="59"/>
      <c r="V35" s="59"/>
      <c r="W35" s="32" t="s">
        <v>1452</v>
      </c>
    </row>
    <row r="36" spans="1:23" ht="14.4" x14ac:dyDescent="0.25">
      <c r="A36" s="43">
        <v>33</v>
      </c>
      <c r="B36" s="32" t="s">
        <v>200</v>
      </c>
      <c r="C36" s="53">
        <v>35537</v>
      </c>
      <c r="D36" s="32" t="s">
        <v>66</v>
      </c>
      <c r="E36" s="32" t="s">
        <v>744</v>
      </c>
      <c r="F36" s="32" t="s">
        <v>876</v>
      </c>
      <c r="G36" s="32" t="s">
        <v>503</v>
      </c>
      <c r="H36" s="58">
        <v>4.99</v>
      </c>
      <c r="I36" s="32">
        <v>293</v>
      </c>
      <c r="J36" s="32" t="s">
        <v>740</v>
      </c>
      <c r="K36" s="32" t="s">
        <v>11</v>
      </c>
      <c r="L36" s="32" t="s">
        <v>22</v>
      </c>
      <c r="M36" s="32" t="s">
        <v>768</v>
      </c>
      <c r="N36" s="80" t="s">
        <v>1581</v>
      </c>
      <c r="O36" s="32"/>
      <c r="P36" s="48"/>
      <c r="Q36" s="48"/>
      <c r="R36" s="48"/>
      <c r="S36" s="81" t="s">
        <v>703</v>
      </c>
      <c r="T36" s="53">
        <v>42155</v>
      </c>
      <c r="U36" s="59"/>
      <c r="V36" s="59"/>
      <c r="W36" s="32" t="s">
        <v>1551</v>
      </c>
    </row>
    <row r="37" spans="1:23" ht="14.4" x14ac:dyDescent="0.25">
      <c r="A37" s="60"/>
      <c r="B37" s="50"/>
      <c r="C37" s="60"/>
      <c r="D37" s="50"/>
      <c r="E37" s="50"/>
      <c r="F37" s="50"/>
      <c r="G37" s="50"/>
      <c r="H37" s="50"/>
      <c r="I37" s="50"/>
      <c r="J37" s="50"/>
      <c r="K37" s="50"/>
      <c r="L37" s="50"/>
      <c r="M37" s="50"/>
      <c r="N37" s="60"/>
      <c r="O37" s="61"/>
      <c r="P37" s="61"/>
      <c r="Q37" s="62"/>
      <c r="R37" s="62"/>
      <c r="S37" s="62"/>
      <c r="T37" s="62"/>
      <c r="U37" s="62"/>
      <c r="V37" s="62"/>
      <c r="W37" s="50"/>
    </row>
    <row r="38" spans="1:23" ht="14.4" x14ac:dyDescent="0.25">
      <c r="A38" s="63"/>
      <c r="B38" s="34"/>
      <c r="C38" s="63"/>
      <c r="D38" s="34"/>
      <c r="E38" s="34"/>
      <c r="F38" s="34"/>
      <c r="G38" s="34"/>
      <c r="H38" s="34"/>
      <c r="I38" s="34"/>
      <c r="J38" s="34"/>
      <c r="K38" s="34"/>
      <c r="L38" s="34"/>
      <c r="M38" s="34"/>
      <c r="N38" s="63"/>
      <c r="O38" s="63"/>
      <c r="P38" s="63"/>
      <c r="Q38" s="64"/>
      <c r="R38" s="64"/>
      <c r="S38" s="64"/>
      <c r="T38" s="64"/>
      <c r="U38" s="64"/>
      <c r="V38" s="64"/>
      <c r="W38" s="34"/>
    </row>
    <row r="39" spans="1:23" ht="14.4" x14ac:dyDescent="0.25">
      <c r="A39" s="43"/>
      <c r="B39" s="32"/>
      <c r="C39" s="53"/>
      <c r="D39" s="32"/>
      <c r="E39" s="35"/>
      <c r="F39" s="35"/>
      <c r="G39" s="53"/>
      <c r="H39" s="32"/>
      <c r="I39" s="32"/>
      <c r="J39" s="35"/>
      <c r="K39" s="35"/>
      <c r="L39" s="35"/>
      <c r="M39" s="35"/>
      <c r="N39" s="36"/>
      <c r="O39" s="43"/>
      <c r="P39" s="43"/>
      <c r="Q39" s="65"/>
      <c r="R39" s="65"/>
      <c r="S39" s="65"/>
      <c r="T39" s="65"/>
      <c r="U39" s="65"/>
      <c r="V39" s="65"/>
      <c r="W39" s="35"/>
    </row>
    <row r="40" spans="1:23" ht="14.4" x14ac:dyDescent="0.3">
      <c r="A40" s="5"/>
      <c r="B40" s="4"/>
      <c r="C40" s="5"/>
      <c r="D40" s="4"/>
      <c r="E40" s="4"/>
      <c r="F40" s="4"/>
      <c r="G40" s="4"/>
      <c r="H40" s="4"/>
      <c r="I40" s="4"/>
      <c r="J40" s="4"/>
      <c r="K40" s="4"/>
      <c r="L40" s="4"/>
      <c r="M40" s="4"/>
      <c r="N40" s="5"/>
      <c r="O40" s="4"/>
      <c r="P40" s="4"/>
      <c r="Q40" s="6"/>
      <c r="R40" s="6"/>
      <c r="S40" s="6"/>
      <c r="T40" s="6"/>
      <c r="U40" s="6"/>
      <c r="V40" s="6"/>
      <c r="W40" s="4"/>
    </row>
    <row r="41" spans="1:23" ht="14.4" x14ac:dyDescent="0.3">
      <c r="A41" s="5"/>
      <c r="B41" s="4"/>
      <c r="C41" s="5"/>
      <c r="D41" s="4"/>
      <c r="E41" s="4"/>
      <c r="F41" s="4"/>
      <c r="G41" s="4"/>
      <c r="H41" s="4"/>
      <c r="I41" s="4"/>
      <c r="J41" s="4"/>
      <c r="K41" s="4"/>
      <c r="L41" s="4"/>
      <c r="M41" s="4"/>
      <c r="N41" s="5"/>
      <c r="O41" s="4"/>
      <c r="P41" s="4"/>
      <c r="Q41" s="6"/>
      <c r="R41" s="6"/>
      <c r="S41" s="6"/>
      <c r="T41" s="6"/>
      <c r="U41" s="6"/>
      <c r="V41" s="6"/>
      <c r="W41" s="4"/>
    </row>
  </sheetData>
  <autoFilter ref="A3:W36" xr:uid="{BDDF380A-1D68-41E2-9C6C-A0249E26706B}">
    <sortState xmlns:xlrd2="http://schemas.microsoft.com/office/spreadsheetml/2017/richdata2" ref="A4:W36">
      <sortCondition ref="A4:A36"/>
    </sortState>
  </autoFilter>
  <dataConsolidate/>
  <mergeCells count="2">
    <mergeCell ref="P1:Q1"/>
    <mergeCell ref="P2:Q2"/>
  </mergeCells>
  <phoneticPr fontId="18" type="noConversion"/>
  <conditionalFormatting sqref="H4:H36">
    <cfRule type="dataBar" priority="2">
      <dataBar>
        <cfvo type="min"/>
        <cfvo type="max"/>
        <color rgb="FFFF555A"/>
      </dataBar>
      <extLst>
        <ext xmlns:x14="http://schemas.microsoft.com/office/spreadsheetml/2009/9/main" uri="{B025F937-C7B1-47D3-B67F-A62EFF666E3E}">
          <x14:id>{56B50E18-E8AD-44D9-9708-6973734C2049}</x14:id>
        </ext>
      </extLst>
    </cfRule>
  </conditionalFormatting>
  <conditionalFormatting sqref="I4:I36">
    <cfRule type="dataBar" priority="1">
      <dataBar>
        <cfvo type="min"/>
        <cfvo type="max"/>
        <color rgb="FF638EC6"/>
      </dataBar>
      <extLst>
        <ext xmlns:x14="http://schemas.microsoft.com/office/spreadsheetml/2009/9/main" uri="{B025F937-C7B1-47D3-B67F-A62EFF666E3E}">
          <x14:id>{AEA9B52F-521B-48D0-B766-DC6ADE31DC74}</x14:id>
        </ext>
      </extLst>
    </cfRule>
  </conditionalFormatting>
  <hyperlinks>
    <hyperlink ref="S4" r:id="rId1" xr:uid="{236F5129-F0FB-41EA-88A0-7C34D9FA530C}"/>
    <hyperlink ref="S9" r:id="rId2" xr:uid="{83BDF7FF-88A9-4F3F-8832-81B7E990733F}"/>
    <hyperlink ref="S23" r:id="rId3" xr:uid="{C05F2C6E-F6D4-4B6E-843F-5A49D85256A0}"/>
    <hyperlink ref="S32" r:id="rId4" xr:uid="{A22F2C38-E692-4140-8629-FADD1ACE0D9F}"/>
    <hyperlink ref="S36" r:id="rId5" xr:uid="{B1C64116-6156-423D-91F8-0CDBB57C4829}"/>
    <hyperlink ref="S10" r:id="rId6" display="BBC Audio" xr:uid="{EBE508EB-BFC7-4AA5-A4C6-3ED4A1A80425}"/>
    <hyperlink ref="S27" r:id="rId7" xr:uid="{3A35F4C9-4313-40ED-9777-C2446879BA30}"/>
  </hyperlinks>
  <pageMargins left="0.39370078740157483" right="0.31496062992125984" top="0.74803149606299213" bottom="0.74803149606299213" header="0.31496062992125984" footer="0.31496062992125984"/>
  <pageSetup paperSize="9" scale="45" fitToHeight="0" orientation="landscape" horizontalDpi="4294967293" verticalDpi="4294967293" r:id="rId8"/>
  <headerFooter>
    <oddFooter>&amp;L&amp;"Calibri,Regular"&amp;11&amp;F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56B50E18-E8AD-44D9-9708-6973734C2049}">
            <x14:dataBar minLength="0" maxLength="100" border="1" negativeBarBorderColorSameAsPositive="0">
              <x14:cfvo type="autoMin"/>
              <x14:cfvo type="autoMax"/>
              <x14:borderColor rgb="FFFF555A"/>
              <x14:negativeFillColor rgb="FFFF0000"/>
              <x14:negativeBorderColor rgb="FFFF0000"/>
              <x14:axisColor rgb="FF000000"/>
            </x14:dataBar>
          </x14:cfRule>
          <xm:sqref>H4:H36</xm:sqref>
        </x14:conditionalFormatting>
        <x14:conditionalFormatting xmlns:xm="http://schemas.microsoft.com/office/excel/2006/main">
          <x14:cfRule type="dataBar" id="{AEA9B52F-521B-48D0-B766-DC6ADE31DC74}">
            <x14:dataBar minLength="0" maxLength="100" border="1" negativeBarBorderColorSameAsPositive="0">
              <x14:cfvo type="autoMin"/>
              <x14:cfvo type="autoMax"/>
              <x14:borderColor rgb="FF638EC6"/>
              <x14:negativeFillColor rgb="FFFF0000"/>
              <x14:negativeBorderColor rgb="FFFF0000"/>
              <x14:axisColor rgb="FF000000"/>
            </x14:dataBar>
          </x14:cfRule>
          <xm:sqref>I4:I36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9A5E5A1-6847-4BCD-A707-D3606EBB0B1D}">
          <x14:formula1>
            <xm:f>About!$B$90:$B$94</xm:f>
          </x14:formula1>
          <xm:sqref>P4:P36 U4:U36</xm:sqref>
        </x14:dataValidation>
        <x14:dataValidation type="list" allowBlank="1" showInputMessage="1" showErrorMessage="1" xr:uid="{6EDF252B-6656-4B87-9D03-04FD9414FFFD}">
          <x14:formula1>
            <xm:f>About!$B$97:$B$104</xm:f>
          </x14:formula1>
          <xm:sqref>Q4:Q36</xm:sqref>
        </x14:dataValidation>
        <x14:dataValidation type="list" allowBlank="1" showInputMessage="1" showErrorMessage="1" xr:uid="{E5F09420-80A4-45EA-84EC-3FF4EB2A841F}">
          <x14:formula1>
            <xm:f>About!$B$107:$B$114</xm:f>
          </x14:formula1>
          <xm:sqref>V4:V36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4080-A091-47EC-A476-20FC16CCFF77}">
  <sheetPr>
    <tabColor theme="5" tint="-0.499984740745262"/>
    <pageSetUpPr autoPageBreaks="0" fitToPage="1"/>
  </sheetPr>
  <dimension ref="A1:T87"/>
  <sheetViews>
    <sheetView zoomScale="80" zoomScaleNormal="80" zoomScaleSheetLayoutView="80" workbookViewId="0">
      <pane ySplit="3" topLeftCell="A4" activePane="bottomLeft" state="frozen"/>
      <selection pane="bottomLeft" activeCell="B4" sqref="B4"/>
    </sheetView>
  </sheetViews>
  <sheetFormatPr defaultRowHeight="13.2" x14ac:dyDescent="0.25"/>
  <cols>
    <col min="1" max="1" width="13.5546875" customWidth="1"/>
    <col min="2" max="2" width="32.5546875" customWidth="1"/>
    <col min="3" max="3" width="7.6640625" bestFit="1" customWidth="1"/>
    <col min="4" max="4" width="33.6640625" bestFit="1" customWidth="1"/>
    <col min="5" max="5" width="13.21875" bestFit="1" customWidth="1"/>
    <col min="6" max="6" width="14.77734375" customWidth="1"/>
    <col min="7" max="7" width="13.5546875" customWidth="1"/>
    <col min="8" max="8" width="15.33203125" customWidth="1"/>
    <col min="9" max="9" width="12.88671875" bestFit="1" customWidth="1"/>
    <col min="10" max="10" width="21.5546875" customWidth="1"/>
    <col min="11" max="11" width="13.77734375" bestFit="1" customWidth="1"/>
    <col min="12" max="12" width="15" customWidth="1"/>
    <col min="13" max="13" width="12.109375" customWidth="1"/>
    <col min="14" max="14" width="13.5546875" customWidth="1"/>
    <col min="15" max="15" width="30.21875" customWidth="1"/>
    <col min="16" max="16" width="16.109375" bestFit="1" customWidth="1"/>
    <col min="17" max="17" width="13.21875" bestFit="1" customWidth="1"/>
    <col min="18" max="18" width="19.109375" customWidth="1"/>
    <col min="19" max="19" width="27.77734375" customWidth="1"/>
    <col min="20" max="20" width="186" customWidth="1"/>
  </cols>
  <sheetData>
    <row r="1" spans="1:20" ht="25.8" customHeight="1" x14ac:dyDescent="0.5">
      <c r="A1" s="1" t="s">
        <v>1540</v>
      </c>
      <c r="M1" s="90" t="s">
        <v>552</v>
      </c>
      <c r="N1" s="90"/>
      <c r="O1" s="45" t="str">
        <f>"TOTAL OWNED: "&amp;COUNTIF($M$4:$M$76,"Yes")&amp;"/73"</f>
        <v>TOTAL OWNED: 0/73</v>
      </c>
      <c r="P1" s="12" t="s">
        <v>1509</v>
      </c>
      <c r="Q1" s="75"/>
      <c r="R1" s="54" t="s">
        <v>706</v>
      </c>
      <c r="S1" s="54" t="str">
        <f>"TOTAL OWNED: "&amp;COUNTIF($R$4:$R$76,"Yes")&amp;"/0"</f>
        <v>TOTAL OWNED: 0/0</v>
      </c>
      <c r="T1" s="2"/>
    </row>
    <row r="2" spans="1:20" ht="14.4" x14ac:dyDescent="0.3">
      <c r="M2" s="90" t="s">
        <v>553</v>
      </c>
      <c r="N2" s="90"/>
      <c r="O2" s="45" t="str">
        <f>"TOTAL ON WISH-LIST: "&amp;COUNTIF($M$4:$M$76,"Want")&amp;"/73"</f>
        <v>TOTAL ON WISH-LIST: 0/73</v>
      </c>
      <c r="P2" s="76" t="s">
        <v>1510</v>
      </c>
      <c r="Q2" s="75"/>
      <c r="R2" s="54" t="s">
        <v>553</v>
      </c>
      <c r="S2" s="54" t="str">
        <f>"TOTAL ON WISH-LIST: "&amp;COUNTIF($R$4:$R$76,"Want")&amp;"/0"</f>
        <v>TOTAL ON WISH-LIST: 0/0</v>
      </c>
      <c r="T2" s="14"/>
    </row>
    <row r="3" spans="1:20" ht="14.4" x14ac:dyDescent="0.3">
      <c r="A3" s="77" t="s">
        <v>1</v>
      </c>
      <c r="B3" s="78" t="s">
        <v>0</v>
      </c>
      <c r="C3" s="77" t="s">
        <v>2</v>
      </c>
      <c r="D3" s="78" t="s">
        <v>3</v>
      </c>
      <c r="E3" s="78" t="s">
        <v>693</v>
      </c>
      <c r="F3" s="78" t="s">
        <v>549</v>
      </c>
      <c r="G3" s="78" t="s">
        <v>550</v>
      </c>
      <c r="H3" s="78" t="s">
        <v>806</v>
      </c>
      <c r="I3" s="78" t="s">
        <v>4</v>
      </c>
      <c r="J3" s="78" t="s">
        <v>5</v>
      </c>
      <c r="K3" s="78" t="s">
        <v>1558</v>
      </c>
      <c r="L3" s="77" t="s">
        <v>455</v>
      </c>
      <c r="M3" s="42" t="s">
        <v>521</v>
      </c>
      <c r="N3" s="42" t="s">
        <v>547</v>
      </c>
      <c r="O3" s="42" t="s">
        <v>554</v>
      </c>
      <c r="P3" s="78" t="s">
        <v>694</v>
      </c>
      <c r="Q3" s="78" t="s">
        <v>705</v>
      </c>
      <c r="R3" s="55" t="s">
        <v>521</v>
      </c>
      <c r="S3" s="55" t="s">
        <v>707</v>
      </c>
      <c r="T3" s="78" t="s">
        <v>1017</v>
      </c>
    </row>
    <row r="4" spans="1:20" ht="14.4" x14ac:dyDescent="0.25">
      <c r="A4" s="43">
        <v>1</v>
      </c>
      <c r="B4" s="32" t="s">
        <v>201</v>
      </c>
      <c r="C4" s="53">
        <v>35583</v>
      </c>
      <c r="D4" s="32" t="s">
        <v>7</v>
      </c>
      <c r="E4" s="32" t="s">
        <v>1015</v>
      </c>
      <c r="F4" s="58">
        <v>4.99</v>
      </c>
      <c r="G4" s="32">
        <v>280</v>
      </c>
      <c r="H4" s="32" t="s">
        <v>919</v>
      </c>
      <c r="I4" s="32" t="s">
        <v>202</v>
      </c>
      <c r="J4" s="32" t="s">
        <v>203</v>
      </c>
      <c r="K4" s="47" t="s">
        <v>1573</v>
      </c>
      <c r="L4" s="43" t="s">
        <v>25</v>
      </c>
      <c r="M4" s="48"/>
      <c r="N4" s="48"/>
      <c r="O4" s="48"/>
      <c r="P4" s="43"/>
      <c r="Q4" s="43"/>
      <c r="R4" s="59"/>
      <c r="S4" s="59"/>
      <c r="T4" s="32"/>
    </row>
    <row r="5" spans="1:20" ht="14.4" x14ac:dyDescent="0.25">
      <c r="A5" s="43">
        <v>2</v>
      </c>
      <c r="B5" s="32" t="s">
        <v>204</v>
      </c>
      <c r="C5" s="53">
        <v>35618</v>
      </c>
      <c r="D5" s="32" t="s">
        <v>205</v>
      </c>
      <c r="E5" s="32" t="s">
        <v>1015</v>
      </c>
      <c r="F5" s="58">
        <v>4.99</v>
      </c>
      <c r="G5" s="32">
        <v>283</v>
      </c>
      <c r="H5" s="32" t="s">
        <v>920</v>
      </c>
      <c r="I5" s="32" t="s">
        <v>206</v>
      </c>
      <c r="J5" s="32" t="s">
        <v>203</v>
      </c>
      <c r="K5" s="47" t="s">
        <v>1581</v>
      </c>
      <c r="L5" s="32"/>
      <c r="M5" s="48"/>
      <c r="N5" s="48"/>
      <c r="O5" s="48"/>
      <c r="P5" s="43"/>
      <c r="Q5" s="43"/>
      <c r="R5" s="59"/>
      <c r="S5" s="59"/>
      <c r="T5" s="32"/>
    </row>
    <row r="6" spans="1:20" ht="14.4" x14ac:dyDescent="0.25">
      <c r="A6" s="43">
        <v>3</v>
      </c>
      <c r="B6" s="32" t="s">
        <v>207</v>
      </c>
      <c r="C6" s="53">
        <v>35660</v>
      </c>
      <c r="D6" s="32" t="s">
        <v>208</v>
      </c>
      <c r="E6" s="32" t="s">
        <v>1015</v>
      </c>
      <c r="F6" s="58">
        <v>4.99</v>
      </c>
      <c r="G6" s="32">
        <v>280</v>
      </c>
      <c r="H6" s="32" t="s">
        <v>891</v>
      </c>
      <c r="I6" s="32" t="s">
        <v>206</v>
      </c>
      <c r="J6" s="32" t="s">
        <v>203</v>
      </c>
      <c r="K6" s="47" t="s">
        <v>1573</v>
      </c>
      <c r="L6" s="49"/>
      <c r="M6" s="48"/>
      <c r="N6" s="48"/>
      <c r="O6" s="48"/>
      <c r="P6" s="43"/>
      <c r="Q6" s="43"/>
      <c r="R6" s="59"/>
      <c r="S6" s="59"/>
      <c r="T6" s="32" t="s">
        <v>1477</v>
      </c>
    </row>
    <row r="7" spans="1:20" ht="14.4" x14ac:dyDescent="0.25">
      <c r="A7" s="43">
        <v>4</v>
      </c>
      <c r="B7" s="32" t="s">
        <v>209</v>
      </c>
      <c r="C7" s="53">
        <v>35674</v>
      </c>
      <c r="D7" s="32" t="s">
        <v>119</v>
      </c>
      <c r="E7" s="32" t="s">
        <v>1015</v>
      </c>
      <c r="F7" s="58">
        <v>4.99</v>
      </c>
      <c r="G7" s="32">
        <v>281</v>
      </c>
      <c r="H7" s="32" t="s">
        <v>921</v>
      </c>
      <c r="I7" s="32" t="s">
        <v>206</v>
      </c>
      <c r="J7" s="32" t="s">
        <v>210</v>
      </c>
      <c r="K7" s="47" t="s">
        <v>1566</v>
      </c>
      <c r="L7" s="32"/>
      <c r="M7" s="48"/>
      <c r="N7" s="48"/>
      <c r="O7" s="48"/>
      <c r="P7" s="43"/>
      <c r="Q7" s="43"/>
      <c r="R7" s="59"/>
      <c r="S7" s="59"/>
      <c r="T7" s="32"/>
    </row>
    <row r="8" spans="1:20" ht="14.4" x14ac:dyDescent="0.25">
      <c r="A8" s="43">
        <v>5</v>
      </c>
      <c r="B8" s="32" t="s">
        <v>211</v>
      </c>
      <c r="C8" s="53">
        <v>35709</v>
      </c>
      <c r="D8" s="32" t="s">
        <v>41</v>
      </c>
      <c r="E8" s="32" t="s">
        <v>1015</v>
      </c>
      <c r="F8" s="58">
        <v>4.99</v>
      </c>
      <c r="G8" s="32">
        <v>277</v>
      </c>
      <c r="H8" s="32" t="s">
        <v>894</v>
      </c>
      <c r="I8" s="32" t="s">
        <v>206</v>
      </c>
      <c r="J8" s="32" t="s">
        <v>203</v>
      </c>
      <c r="K8" s="47" t="s">
        <v>1564</v>
      </c>
      <c r="L8" s="43" t="s">
        <v>18</v>
      </c>
      <c r="M8" s="48"/>
      <c r="N8" s="48"/>
      <c r="O8" s="48"/>
      <c r="P8" s="43"/>
      <c r="Q8" s="43"/>
      <c r="R8" s="59"/>
      <c r="S8" s="59"/>
      <c r="T8" s="32" t="s">
        <v>1456</v>
      </c>
    </row>
    <row r="9" spans="1:20" ht="14.4" x14ac:dyDescent="0.25">
      <c r="A9" s="43">
        <v>6</v>
      </c>
      <c r="B9" s="32" t="s">
        <v>212</v>
      </c>
      <c r="C9" s="53">
        <v>35758</v>
      </c>
      <c r="D9" s="32" t="s">
        <v>135</v>
      </c>
      <c r="E9" s="32" t="s">
        <v>1015</v>
      </c>
      <c r="F9" s="58">
        <v>4.99</v>
      </c>
      <c r="G9" s="32">
        <v>313</v>
      </c>
      <c r="H9" s="32" t="s">
        <v>892</v>
      </c>
      <c r="I9" s="32" t="s">
        <v>206</v>
      </c>
      <c r="J9" s="32" t="s">
        <v>203</v>
      </c>
      <c r="K9" s="47" t="s">
        <v>1569</v>
      </c>
      <c r="L9" s="43" t="s">
        <v>18</v>
      </c>
      <c r="M9" s="48"/>
      <c r="N9" s="48"/>
      <c r="O9" s="48"/>
      <c r="P9" s="43"/>
      <c r="Q9" s="43"/>
      <c r="R9" s="59"/>
      <c r="S9" s="59"/>
      <c r="T9" s="32"/>
    </row>
    <row r="10" spans="1:20" ht="14.4" x14ac:dyDescent="0.25">
      <c r="A10" s="43">
        <v>7</v>
      </c>
      <c r="B10" s="32" t="s">
        <v>213</v>
      </c>
      <c r="C10" s="53">
        <v>35803</v>
      </c>
      <c r="D10" s="32" t="s">
        <v>214</v>
      </c>
      <c r="E10" s="32" t="s">
        <v>1015</v>
      </c>
      <c r="F10" s="58">
        <v>4.99</v>
      </c>
      <c r="G10" s="32">
        <v>282</v>
      </c>
      <c r="H10" s="32" t="s">
        <v>922</v>
      </c>
      <c r="I10" s="32" t="s">
        <v>206</v>
      </c>
      <c r="J10" s="32" t="s">
        <v>203</v>
      </c>
      <c r="K10" s="47" t="s">
        <v>1565</v>
      </c>
      <c r="L10" s="32"/>
      <c r="M10" s="48"/>
      <c r="N10" s="48"/>
      <c r="O10" s="48"/>
      <c r="P10" s="43"/>
      <c r="Q10" s="43"/>
      <c r="R10" s="59"/>
      <c r="S10" s="59"/>
      <c r="T10" s="32"/>
    </row>
    <row r="11" spans="1:20" ht="14.4" x14ac:dyDescent="0.25">
      <c r="A11" s="43">
        <v>8</v>
      </c>
      <c r="B11" s="32" t="s">
        <v>215</v>
      </c>
      <c r="C11" s="53">
        <v>35828</v>
      </c>
      <c r="D11" s="32" t="s">
        <v>95</v>
      </c>
      <c r="E11" s="32" t="s">
        <v>1015</v>
      </c>
      <c r="F11" s="58">
        <v>4.99</v>
      </c>
      <c r="G11" s="32">
        <v>281</v>
      </c>
      <c r="H11" s="32" t="s">
        <v>923</v>
      </c>
      <c r="I11" s="32" t="s">
        <v>206</v>
      </c>
      <c r="J11" s="32" t="s">
        <v>203</v>
      </c>
      <c r="K11" s="47" t="s">
        <v>1564</v>
      </c>
      <c r="L11" s="32"/>
      <c r="M11" s="48"/>
      <c r="N11" s="48"/>
      <c r="O11" s="48"/>
      <c r="P11" s="43"/>
      <c r="Q11" s="43"/>
      <c r="R11" s="59"/>
      <c r="S11" s="59"/>
      <c r="T11" s="32"/>
    </row>
    <row r="12" spans="1:20" ht="14.4" x14ac:dyDescent="0.25">
      <c r="A12" s="43">
        <v>9</v>
      </c>
      <c r="B12" s="32" t="s">
        <v>216</v>
      </c>
      <c r="C12" s="53">
        <v>35856</v>
      </c>
      <c r="D12" s="32" t="s">
        <v>217</v>
      </c>
      <c r="E12" s="32" t="s">
        <v>1015</v>
      </c>
      <c r="F12" s="58">
        <v>4.99</v>
      </c>
      <c r="G12" s="32">
        <v>276</v>
      </c>
      <c r="H12" s="32" t="s">
        <v>924</v>
      </c>
      <c r="I12" s="32" t="s">
        <v>206</v>
      </c>
      <c r="J12" s="32" t="s">
        <v>203</v>
      </c>
      <c r="K12" s="47" t="s">
        <v>1564</v>
      </c>
      <c r="L12" s="32"/>
      <c r="M12" s="48"/>
      <c r="N12" s="48"/>
      <c r="O12" s="48"/>
      <c r="P12" s="43"/>
      <c r="Q12" s="43"/>
      <c r="R12" s="59"/>
      <c r="S12" s="59"/>
      <c r="T12" s="32"/>
    </row>
    <row r="13" spans="1:20" ht="14.4" x14ac:dyDescent="0.25">
      <c r="A13" s="43">
        <v>10</v>
      </c>
      <c r="B13" s="32" t="s">
        <v>218</v>
      </c>
      <c r="C13" s="53">
        <v>35891</v>
      </c>
      <c r="D13" s="32" t="s">
        <v>41</v>
      </c>
      <c r="E13" s="32" t="s">
        <v>1015</v>
      </c>
      <c r="F13" s="58">
        <v>4.99</v>
      </c>
      <c r="G13" s="32">
        <v>246</v>
      </c>
      <c r="H13" s="32" t="s">
        <v>895</v>
      </c>
      <c r="I13" s="32" t="s">
        <v>206</v>
      </c>
      <c r="J13" s="32" t="s">
        <v>219</v>
      </c>
      <c r="K13" s="47" t="s">
        <v>1566</v>
      </c>
      <c r="L13" s="43" t="s">
        <v>18</v>
      </c>
      <c r="M13" s="48"/>
      <c r="N13" s="48"/>
      <c r="O13" s="48"/>
      <c r="P13" s="43"/>
      <c r="Q13" s="43"/>
      <c r="R13" s="59"/>
      <c r="S13" s="59"/>
      <c r="T13" s="32" t="s">
        <v>1457</v>
      </c>
    </row>
    <row r="14" spans="1:20" ht="14.4" x14ac:dyDescent="0.25">
      <c r="A14" s="43">
        <v>11</v>
      </c>
      <c r="B14" s="32" t="s">
        <v>220</v>
      </c>
      <c r="C14" s="53">
        <v>35920</v>
      </c>
      <c r="D14" s="32" t="s">
        <v>119</v>
      </c>
      <c r="E14" s="32" t="s">
        <v>1015</v>
      </c>
      <c r="F14" s="58">
        <v>4.99</v>
      </c>
      <c r="G14" s="32">
        <v>250</v>
      </c>
      <c r="H14" s="32" t="s">
        <v>925</v>
      </c>
      <c r="I14" s="32" t="s">
        <v>206</v>
      </c>
      <c r="J14" s="32" t="s">
        <v>203</v>
      </c>
      <c r="K14" s="47" t="s">
        <v>1577</v>
      </c>
      <c r="L14" s="32"/>
      <c r="M14" s="48"/>
      <c r="N14" s="48"/>
      <c r="O14" s="48"/>
      <c r="P14" s="43"/>
      <c r="Q14" s="43"/>
      <c r="R14" s="59"/>
      <c r="S14" s="59"/>
      <c r="T14" s="32"/>
    </row>
    <row r="15" spans="1:20" ht="14.4" x14ac:dyDescent="0.25">
      <c r="A15" s="43">
        <v>12</v>
      </c>
      <c r="B15" s="32" t="s">
        <v>221</v>
      </c>
      <c r="C15" s="53">
        <v>35954</v>
      </c>
      <c r="D15" s="32" t="s">
        <v>205</v>
      </c>
      <c r="E15" s="32" t="s">
        <v>1015</v>
      </c>
      <c r="F15" s="58">
        <v>4.99</v>
      </c>
      <c r="G15" s="32">
        <v>279</v>
      </c>
      <c r="H15" s="32" t="s">
        <v>926</v>
      </c>
      <c r="I15" s="32" t="s">
        <v>206</v>
      </c>
      <c r="J15" s="32" t="s">
        <v>203</v>
      </c>
      <c r="K15" s="47" t="s">
        <v>1564</v>
      </c>
      <c r="L15" s="32"/>
      <c r="M15" s="48"/>
      <c r="N15" s="48"/>
      <c r="O15" s="48"/>
      <c r="P15" s="43"/>
      <c r="Q15" s="43"/>
      <c r="R15" s="59"/>
      <c r="S15" s="59"/>
      <c r="T15" s="32" t="s">
        <v>1458</v>
      </c>
    </row>
    <row r="16" spans="1:20" ht="14.4" x14ac:dyDescent="0.25">
      <c r="A16" s="43">
        <v>13</v>
      </c>
      <c r="B16" s="32" t="s">
        <v>222</v>
      </c>
      <c r="C16" s="53">
        <v>35982</v>
      </c>
      <c r="D16" s="32" t="s">
        <v>93</v>
      </c>
      <c r="E16" s="32" t="s">
        <v>1015</v>
      </c>
      <c r="F16" s="58">
        <v>4.99</v>
      </c>
      <c r="G16" s="32">
        <v>279</v>
      </c>
      <c r="H16" s="32" t="s">
        <v>927</v>
      </c>
      <c r="I16" s="32" t="s">
        <v>206</v>
      </c>
      <c r="J16" s="32" t="s">
        <v>1078</v>
      </c>
      <c r="K16" s="47" t="s">
        <v>1565</v>
      </c>
      <c r="L16" s="32"/>
      <c r="M16" s="48"/>
      <c r="N16" s="48"/>
      <c r="O16" s="48"/>
      <c r="P16" s="43"/>
      <c r="Q16" s="43"/>
      <c r="R16" s="59"/>
      <c r="S16" s="59"/>
      <c r="T16" s="32"/>
    </row>
    <row r="17" spans="1:20" ht="14.4" x14ac:dyDescent="0.25">
      <c r="A17" s="43">
        <v>14</v>
      </c>
      <c r="B17" s="32" t="s">
        <v>223</v>
      </c>
      <c r="C17" s="53">
        <v>36010</v>
      </c>
      <c r="D17" s="32" t="s">
        <v>77</v>
      </c>
      <c r="E17" s="32" t="s">
        <v>1015</v>
      </c>
      <c r="F17" s="58">
        <v>4.99</v>
      </c>
      <c r="G17" s="32">
        <v>281</v>
      </c>
      <c r="H17" s="32" t="s">
        <v>928</v>
      </c>
      <c r="I17" s="32" t="s">
        <v>206</v>
      </c>
      <c r="J17" s="32" t="s">
        <v>203</v>
      </c>
      <c r="K17" s="47" t="s">
        <v>1564</v>
      </c>
      <c r="L17" s="32"/>
      <c r="M17" s="48"/>
      <c r="N17" s="48"/>
      <c r="O17" s="48"/>
      <c r="P17" s="43"/>
      <c r="Q17" s="43"/>
      <c r="R17" s="59"/>
      <c r="S17" s="59"/>
      <c r="T17" s="32"/>
    </row>
    <row r="18" spans="1:20" ht="14.4" x14ac:dyDescent="0.25">
      <c r="A18" s="43">
        <v>15</v>
      </c>
      <c r="B18" s="32" t="s">
        <v>224</v>
      </c>
      <c r="C18" s="53">
        <v>36045</v>
      </c>
      <c r="D18" s="32" t="s">
        <v>225</v>
      </c>
      <c r="E18" s="32" t="s">
        <v>1015</v>
      </c>
      <c r="F18" s="58">
        <v>4.99</v>
      </c>
      <c r="G18" s="32">
        <v>283</v>
      </c>
      <c r="H18" s="32" t="s">
        <v>929</v>
      </c>
      <c r="I18" s="32" t="s">
        <v>206</v>
      </c>
      <c r="J18" s="32" t="s">
        <v>226</v>
      </c>
      <c r="K18" s="47" t="s">
        <v>1577</v>
      </c>
      <c r="L18" s="32"/>
      <c r="M18" s="48"/>
      <c r="N18" s="48"/>
      <c r="O18" s="48"/>
      <c r="P18" s="43"/>
      <c r="Q18" s="43"/>
      <c r="R18" s="59"/>
      <c r="S18" s="59"/>
      <c r="T18" s="32"/>
    </row>
    <row r="19" spans="1:20" ht="14.4" x14ac:dyDescent="0.25">
      <c r="A19" s="43">
        <v>16</v>
      </c>
      <c r="B19" s="32" t="s">
        <v>227</v>
      </c>
      <c r="C19" s="53">
        <v>36073</v>
      </c>
      <c r="D19" s="32" t="s">
        <v>228</v>
      </c>
      <c r="E19" s="32" t="s">
        <v>1015</v>
      </c>
      <c r="F19" s="58">
        <v>4.99</v>
      </c>
      <c r="G19" s="32">
        <v>283</v>
      </c>
      <c r="H19" s="32" t="s">
        <v>930</v>
      </c>
      <c r="I19" s="32" t="s">
        <v>206</v>
      </c>
      <c r="J19" s="32" t="s">
        <v>203</v>
      </c>
      <c r="K19" s="47" t="s">
        <v>1577</v>
      </c>
      <c r="L19" s="32"/>
      <c r="M19" s="48"/>
      <c r="N19" s="48"/>
      <c r="O19" s="48"/>
      <c r="P19" s="43"/>
      <c r="Q19" s="43"/>
      <c r="R19" s="59"/>
      <c r="S19" s="59"/>
      <c r="T19" s="32"/>
    </row>
    <row r="20" spans="1:20" ht="14.4" x14ac:dyDescent="0.25">
      <c r="A20" s="43">
        <v>17</v>
      </c>
      <c r="B20" s="32" t="s">
        <v>229</v>
      </c>
      <c r="C20" s="53">
        <v>36115</v>
      </c>
      <c r="D20" s="32" t="s">
        <v>83</v>
      </c>
      <c r="E20" s="32" t="s">
        <v>1015</v>
      </c>
      <c r="F20" s="58">
        <v>4.99</v>
      </c>
      <c r="G20" s="32">
        <v>249</v>
      </c>
      <c r="H20" s="32" t="s">
        <v>897</v>
      </c>
      <c r="I20" s="32" t="s">
        <v>206</v>
      </c>
      <c r="J20" s="32" t="s">
        <v>203</v>
      </c>
      <c r="K20" s="47" t="s">
        <v>1577</v>
      </c>
      <c r="L20" s="32"/>
      <c r="M20" s="48"/>
      <c r="N20" s="48"/>
      <c r="O20" s="48"/>
      <c r="P20" s="43"/>
      <c r="Q20" s="43"/>
      <c r="R20" s="59"/>
      <c r="S20" s="59"/>
      <c r="T20" s="32" t="s">
        <v>1455</v>
      </c>
    </row>
    <row r="21" spans="1:20" ht="14.4" x14ac:dyDescent="0.25">
      <c r="A21" s="43">
        <v>18</v>
      </c>
      <c r="B21" s="32" t="s">
        <v>230</v>
      </c>
      <c r="C21" s="53">
        <v>36164</v>
      </c>
      <c r="D21" s="32" t="s">
        <v>101</v>
      </c>
      <c r="E21" s="32" t="s">
        <v>1015</v>
      </c>
      <c r="F21" s="58">
        <v>4.99</v>
      </c>
      <c r="G21" s="32">
        <v>276</v>
      </c>
      <c r="H21" s="32" t="s">
        <v>949</v>
      </c>
      <c r="I21" s="32" t="s">
        <v>206</v>
      </c>
      <c r="J21" s="32" t="s">
        <v>203</v>
      </c>
      <c r="K21" s="47" t="s">
        <v>1577</v>
      </c>
      <c r="L21" s="32"/>
      <c r="M21" s="48"/>
      <c r="N21" s="48"/>
      <c r="O21" s="48"/>
      <c r="P21" s="43"/>
      <c r="Q21" s="43"/>
      <c r="R21" s="59"/>
      <c r="S21" s="59"/>
      <c r="T21" s="32"/>
    </row>
    <row r="22" spans="1:20" ht="14.4" x14ac:dyDescent="0.25">
      <c r="A22" s="43">
        <v>19</v>
      </c>
      <c r="B22" s="32" t="s">
        <v>231</v>
      </c>
      <c r="C22" s="53">
        <v>36192</v>
      </c>
      <c r="D22" s="32" t="s">
        <v>217</v>
      </c>
      <c r="E22" s="32" t="s">
        <v>1015</v>
      </c>
      <c r="F22" s="58">
        <v>4.99</v>
      </c>
      <c r="G22" s="32">
        <v>280</v>
      </c>
      <c r="H22" s="32" t="s">
        <v>948</v>
      </c>
      <c r="I22" s="32" t="s">
        <v>206</v>
      </c>
      <c r="J22" s="32" t="s">
        <v>232</v>
      </c>
      <c r="K22" s="47" t="s">
        <v>1565</v>
      </c>
      <c r="L22" s="32"/>
      <c r="M22" s="48"/>
      <c r="N22" s="48"/>
      <c r="O22" s="48"/>
      <c r="P22" s="43"/>
      <c r="Q22" s="43"/>
      <c r="R22" s="59"/>
      <c r="S22" s="59"/>
      <c r="T22" s="32"/>
    </row>
    <row r="23" spans="1:20" ht="14.4" x14ac:dyDescent="0.25">
      <c r="A23" s="43">
        <v>20</v>
      </c>
      <c r="B23" s="32" t="s">
        <v>233</v>
      </c>
      <c r="C23" s="53">
        <v>36220</v>
      </c>
      <c r="D23" s="32" t="s">
        <v>95</v>
      </c>
      <c r="E23" s="32" t="s">
        <v>1015</v>
      </c>
      <c r="F23" s="58">
        <v>4.99</v>
      </c>
      <c r="G23" s="32">
        <v>284</v>
      </c>
      <c r="H23" s="32" t="s">
        <v>947</v>
      </c>
      <c r="I23" s="32" t="s">
        <v>206</v>
      </c>
      <c r="J23" s="32" t="s">
        <v>232</v>
      </c>
      <c r="K23" s="47" t="s">
        <v>1564</v>
      </c>
      <c r="L23" s="32"/>
      <c r="M23" s="48"/>
      <c r="N23" s="48"/>
      <c r="O23" s="48"/>
      <c r="P23" s="43"/>
      <c r="Q23" s="43"/>
      <c r="R23" s="59"/>
      <c r="S23" s="59"/>
      <c r="T23" s="32"/>
    </row>
    <row r="24" spans="1:20" ht="14.4" x14ac:dyDescent="0.25">
      <c r="A24" s="43">
        <v>21</v>
      </c>
      <c r="B24" s="32" t="s">
        <v>234</v>
      </c>
      <c r="C24" s="53">
        <v>36256</v>
      </c>
      <c r="D24" s="32" t="s">
        <v>119</v>
      </c>
      <c r="E24" s="32" t="s">
        <v>1015</v>
      </c>
      <c r="F24" s="58">
        <v>4.99</v>
      </c>
      <c r="G24" s="32">
        <v>251</v>
      </c>
      <c r="H24" s="32" t="s">
        <v>946</v>
      </c>
      <c r="I24" s="32" t="s">
        <v>206</v>
      </c>
      <c r="J24" s="32" t="s">
        <v>232</v>
      </c>
      <c r="K24" s="47" t="s">
        <v>1565</v>
      </c>
      <c r="L24" s="32"/>
      <c r="M24" s="48"/>
      <c r="N24" s="48"/>
      <c r="O24" s="48"/>
      <c r="P24" s="43"/>
      <c r="Q24" s="43"/>
      <c r="R24" s="59"/>
      <c r="S24" s="59"/>
      <c r="T24" s="32"/>
    </row>
    <row r="25" spans="1:20" ht="14.4" x14ac:dyDescent="0.25">
      <c r="A25" s="43">
        <v>22</v>
      </c>
      <c r="B25" s="32" t="s">
        <v>235</v>
      </c>
      <c r="C25" s="53">
        <v>36290</v>
      </c>
      <c r="D25" s="32" t="s">
        <v>236</v>
      </c>
      <c r="E25" s="32" t="s">
        <v>1015</v>
      </c>
      <c r="F25" s="58">
        <v>4.99</v>
      </c>
      <c r="G25" s="32">
        <v>278</v>
      </c>
      <c r="H25" s="32" t="s">
        <v>945</v>
      </c>
      <c r="I25" s="32" t="s">
        <v>206</v>
      </c>
      <c r="J25" s="32" t="s">
        <v>232</v>
      </c>
      <c r="K25" s="47" t="s">
        <v>1577</v>
      </c>
      <c r="L25" s="32"/>
      <c r="M25" s="48"/>
      <c r="N25" s="48"/>
      <c r="O25" s="48"/>
      <c r="P25" s="43"/>
      <c r="Q25" s="43"/>
      <c r="R25" s="59"/>
      <c r="S25" s="59"/>
      <c r="T25" s="32"/>
    </row>
    <row r="26" spans="1:20" ht="14.4" x14ac:dyDescent="0.25">
      <c r="A26" s="43">
        <v>23</v>
      </c>
      <c r="B26" s="32" t="s">
        <v>237</v>
      </c>
      <c r="C26" s="53">
        <v>36318</v>
      </c>
      <c r="D26" s="32" t="s">
        <v>205</v>
      </c>
      <c r="E26" s="32" t="s">
        <v>1015</v>
      </c>
      <c r="F26" s="58">
        <v>4.99</v>
      </c>
      <c r="G26" s="32">
        <v>279</v>
      </c>
      <c r="H26" s="32" t="s">
        <v>932</v>
      </c>
      <c r="I26" s="32" t="s">
        <v>206</v>
      </c>
      <c r="J26" s="32" t="s">
        <v>232</v>
      </c>
      <c r="K26" s="47" t="s">
        <v>1577</v>
      </c>
      <c r="L26" s="32"/>
      <c r="M26" s="48"/>
      <c r="N26" s="48"/>
      <c r="O26" s="48"/>
      <c r="P26" s="43"/>
      <c r="Q26" s="43"/>
      <c r="R26" s="59"/>
      <c r="S26" s="59"/>
      <c r="T26" s="32" t="s">
        <v>1459</v>
      </c>
    </row>
    <row r="27" spans="1:20" ht="14.4" x14ac:dyDescent="0.25">
      <c r="A27" s="43">
        <v>24</v>
      </c>
      <c r="B27" s="32" t="s">
        <v>238</v>
      </c>
      <c r="C27" s="53">
        <v>36346</v>
      </c>
      <c r="D27" s="32" t="s">
        <v>75</v>
      </c>
      <c r="E27" s="32" t="s">
        <v>1015</v>
      </c>
      <c r="F27" s="58">
        <v>5.99</v>
      </c>
      <c r="G27" s="32">
        <v>236</v>
      </c>
      <c r="H27" s="32" t="s">
        <v>931</v>
      </c>
      <c r="I27" s="32" t="s">
        <v>206</v>
      </c>
      <c r="J27" s="32" t="s">
        <v>232</v>
      </c>
      <c r="K27" s="47" t="s">
        <v>1577</v>
      </c>
      <c r="L27" s="32"/>
      <c r="M27" s="48"/>
      <c r="N27" s="48"/>
      <c r="O27" s="48"/>
      <c r="P27" s="43"/>
      <c r="Q27" s="43"/>
      <c r="R27" s="59"/>
      <c r="S27" s="59"/>
      <c r="T27" s="32"/>
    </row>
    <row r="28" spans="1:20" s="35" customFormat="1" ht="28.8" x14ac:dyDescent="0.25">
      <c r="A28" s="43">
        <v>25</v>
      </c>
      <c r="B28" s="46" t="s">
        <v>239</v>
      </c>
      <c r="C28" s="53">
        <v>36374</v>
      </c>
      <c r="D28" s="32" t="s">
        <v>135</v>
      </c>
      <c r="E28" s="32" t="s">
        <v>1016</v>
      </c>
      <c r="F28" s="58">
        <v>5.99</v>
      </c>
      <c r="G28" s="32">
        <v>309</v>
      </c>
      <c r="H28" s="32" t="s">
        <v>916</v>
      </c>
      <c r="I28" s="32" t="s">
        <v>240</v>
      </c>
      <c r="J28" s="46" t="s">
        <v>241</v>
      </c>
      <c r="K28" s="89" t="s">
        <v>1581</v>
      </c>
      <c r="L28" s="43" t="s">
        <v>18</v>
      </c>
      <c r="M28" s="48"/>
      <c r="N28" s="48"/>
      <c r="O28" s="48"/>
      <c r="P28" s="43"/>
      <c r="Q28" s="43"/>
      <c r="R28" s="59"/>
      <c r="S28" s="59"/>
      <c r="T28" s="32"/>
    </row>
    <row r="29" spans="1:20" s="35" customFormat="1" ht="28.8" x14ac:dyDescent="0.25">
      <c r="A29" s="43">
        <v>26</v>
      </c>
      <c r="B29" s="46" t="s">
        <v>242</v>
      </c>
      <c r="C29" s="53">
        <v>36374</v>
      </c>
      <c r="D29" s="32" t="s">
        <v>135</v>
      </c>
      <c r="E29" s="32" t="s">
        <v>1016</v>
      </c>
      <c r="F29" s="58">
        <v>5.99</v>
      </c>
      <c r="G29" s="32">
        <v>314</v>
      </c>
      <c r="H29" s="32" t="s">
        <v>917</v>
      </c>
      <c r="I29" s="32" t="s">
        <v>240</v>
      </c>
      <c r="J29" s="46" t="s">
        <v>241</v>
      </c>
      <c r="K29" s="89" t="s">
        <v>1584</v>
      </c>
      <c r="L29" s="43" t="s">
        <v>18</v>
      </c>
      <c r="M29" s="48"/>
      <c r="N29" s="48"/>
      <c r="O29" s="48"/>
      <c r="P29" s="43"/>
      <c r="Q29" s="43"/>
      <c r="R29" s="59"/>
      <c r="S29" s="59"/>
      <c r="T29" s="32"/>
    </row>
    <row r="30" spans="1:20" s="35" customFormat="1" ht="14.4" x14ac:dyDescent="0.25">
      <c r="A30" s="43">
        <v>27</v>
      </c>
      <c r="B30" s="32" t="s">
        <v>243</v>
      </c>
      <c r="C30" s="53">
        <v>36409</v>
      </c>
      <c r="D30" s="32" t="s">
        <v>244</v>
      </c>
      <c r="E30" s="32" t="s">
        <v>1016</v>
      </c>
      <c r="F30" s="58">
        <v>5.99</v>
      </c>
      <c r="G30" s="32">
        <v>279</v>
      </c>
      <c r="H30" s="32" t="s">
        <v>913</v>
      </c>
      <c r="I30" s="32" t="s">
        <v>206</v>
      </c>
      <c r="J30" s="32" t="s">
        <v>245</v>
      </c>
      <c r="K30" s="47" t="s">
        <v>1573</v>
      </c>
      <c r="L30" s="49"/>
      <c r="M30" s="48"/>
      <c r="N30" s="48"/>
      <c r="O30" s="48"/>
      <c r="P30" s="43"/>
      <c r="Q30" s="43"/>
      <c r="R30" s="59"/>
      <c r="S30" s="59"/>
      <c r="T30" s="32"/>
    </row>
    <row r="31" spans="1:20" ht="14.4" x14ac:dyDescent="0.25">
      <c r="A31" s="43">
        <v>28</v>
      </c>
      <c r="B31" s="32" t="s">
        <v>246</v>
      </c>
      <c r="C31" s="53">
        <v>36437</v>
      </c>
      <c r="D31" s="32" t="s">
        <v>247</v>
      </c>
      <c r="E31" s="32" t="s">
        <v>1016</v>
      </c>
      <c r="F31" s="58">
        <v>5.99</v>
      </c>
      <c r="G31" s="32">
        <v>278</v>
      </c>
      <c r="H31" s="32" t="s">
        <v>912</v>
      </c>
      <c r="I31" s="32" t="s">
        <v>206</v>
      </c>
      <c r="J31" s="32" t="s">
        <v>245</v>
      </c>
      <c r="K31" s="47" t="s">
        <v>1564</v>
      </c>
      <c r="L31" s="49"/>
      <c r="M31" s="48"/>
      <c r="N31" s="48"/>
      <c r="O31" s="48"/>
      <c r="P31" s="43"/>
      <c r="Q31" s="43"/>
      <c r="R31" s="59"/>
      <c r="S31" s="59"/>
      <c r="T31" s="32"/>
    </row>
    <row r="32" spans="1:20" ht="14.4" x14ac:dyDescent="0.25">
      <c r="A32" s="43">
        <v>29</v>
      </c>
      <c r="B32" s="32" t="s">
        <v>248</v>
      </c>
      <c r="C32" s="53">
        <v>36493</v>
      </c>
      <c r="D32" s="32" t="s">
        <v>214</v>
      </c>
      <c r="E32" s="32" t="s">
        <v>1016</v>
      </c>
      <c r="F32" s="58">
        <v>5.99</v>
      </c>
      <c r="G32" s="32">
        <v>273</v>
      </c>
      <c r="H32" s="32" t="s">
        <v>911</v>
      </c>
      <c r="I32" s="32" t="s">
        <v>206</v>
      </c>
      <c r="J32" s="32" t="s">
        <v>245</v>
      </c>
      <c r="K32" s="47" t="s">
        <v>1564</v>
      </c>
      <c r="L32" s="43" t="s">
        <v>18</v>
      </c>
      <c r="M32" s="48"/>
      <c r="N32" s="48"/>
      <c r="O32" s="48"/>
      <c r="P32" s="43"/>
      <c r="Q32" s="43"/>
      <c r="R32" s="59"/>
      <c r="S32" s="59"/>
      <c r="T32" s="32"/>
    </row>
    <row r="33" spans="1:20" ht="14.4" x14ac:dyDescent="0.25">
      <c r="A33" s="43">
        <v>30</v>
      </c>
      <c r="B33" s="32" t="s">
        <v>249</v>
      </c>
      <c r="C33" s="53">
        <v>36529</v>
      </c>
      <c r="D33" s="32" t="s">
        <v>250</v>
      </c>
      <c r="E33" s="32" t="s">
        <v>1016</v>
      </c>
      <c r="F33" s="58">
        <v>5.99</v>
      </c>
      <c r="G33" s="32">
        <v>282</v>
      </c>
      <c r="H33" s="32" t="s">
        <v>901</v>
      </c>
      <c r="I33" s="32" t="s">
        <v>206</v>
      </c>
      <c r="J33" s="32" t="s">
        <v>245</v>
      </c>
      <c r="K33" s="47" t="s">
        <v>1577</v>
      </c>
      <c r="L33" s="49"/>
      <c r="M33" s="48"/>
      <c r="N33" s="48"/>
      <c r="O33" s="48"/>
      <c r="P33" s="43"/>
      <c r="Q33" s="43"/>
      <c r="R33" s="59"/>
      <c r="S33" s="59"/>
      <c r="T33" s="32"/>
    </row>
    <row r="34" spans="1:20" s="35" customFormat="1" ht="28.8" x14ac:dyDescent="0.25">
      <c r="A34" s="43">
        <v>31</v>
      </c>
      <c r="B34" s="32" t="s">
        <v>251</v>
      </c>
      <c r="C34" s="53">
        <v>36563</v>
      </c>
      <c r="D34" s="32" t="s">
        <v>52</v>
      </c>
      <c r="E34" s="32" t="s">
        <v>1016</v>
      </c>
      <c r="F34" s="58">
        <v>5.99</v>
      </c>
      <c r="G34" s="32">
        <v>288</v>
      </c>
      <c r="H34" s="32" t="s">
        <v>902</v>
      </c>
      <c r="I34" s="32" t="s">
        <v>206</v>
      </c>
      <c r="J34" s="46" t="s">
        <v>252</v>
      </c>
      <c r="K34" s="47" t="s">
        <v>1564</v>
      </c>
      <c r="L34" s="32"/>
      <c r="M34" s="48"/>
      <c r="N34" s="48"/>
      <c r="O34" s="48"/>
      <c r="P34" s="43"/>
      <c r="Q34" s="43"/>
      <c r="R34" s="59"/>
      <c r="S34" s="59"/>
      <c r="T34" s="32" t="s">
        <v>1460</v>
      </c>
    </row>
    <row r="35" spans="1:20" ht="14.4" x14ac:dyDescent="0.25">
      <c r="A35" s="43">
        <v>32</v>
      </c>
      <c r="B35" s="32" t="s">
        <v>253</v>
      </c>
      <c r="C35" s="53">
        <v>36591</v>
      </c>
      <c r="D35" s="32" t="s">
        <v>236</v>
      </c>
      <c r="E35" s="32" t="s">
        <v>1016</v>
      </c>
      <c r="F35" s="58">
        <v>5.99</v>
      </c>
      <c r="G35" s="32">
        <v>286</v>
      </c>
      <c r="H35" s="32" t="s">
        <v>944</v>
      </c>
      <c r="I35" s="32" t="s">
        <v>206</v>
      </c>
      <c r="J35" s="32" t="s">
        <v>245</v>
      </c>
      <c r="K35" s="47" t="s">
        <v>1577</v>
      </c>
      <c r="L35" s="32"/>
      <c r="M35" s="48"/>
      <c r="N35" s="48"/>
      <c r="O35" s="48"/>
      <c r="P35" s="43"/>
      <c r="Q35" s="43"/>
      <c r="R35" s="59"/>
      <c r="S35" s="59"/>
      <c r="T35" s="32"/>
    </row>
    <row r="36" spans="1:20" ht="14.4" x14ac:dyDescent="0.25">
      <c r="A36" s="43">
        <v>33</v>
      </c>
      <c r="B36" s="32" t="s">
        <v>254</v>
      </c>
      <c r="C36" s="53">
        <v>36619</v>
      </c>
      <c r="D36" s="32" t="s">
        <v>228</v>
      </c>
      <c r="E36" s="32" t="s">
        <v>1016</v>
      </c>
      <c r="F36" s="58">
        <v>5.99</v>
      </c>
      <c r="G36" s="32">
        <v>279</v>
      </c>
      <c r="H36" s="32" t="s">
        <v>943</v>
      </c>
      <c r="I36" s="32" t="s">
        <v>206</v>
      </c>
      <c r="J36" s="32" t="s">
        <v>245</v>
      </c>
      <c r="K36" s="47" t="s">
        <v>1577</v>
      </c>
      <c r="L36" s="32"/>
      <c r="M36" s="48"/>
      <c r="N36" s="48"/>
      <c r="O36" s="48"/>
      <c r="P36" s="43"/>
      <c r="Q36" s="43"/>
      <c r="R36" s="59"/>
      <c r="S36" s="59"/>
      <c r="T36" s="32"/>
    </row>
    <row r="37" spans="1:20" ht="14.4" x14ac:dyDescent="0.25">
      <c r="A37" s="43">
        <v>34</v>
      </c>
      <c r="B37" s="32" t="s">
        <v>255</v>
      </c>
      <c r="C37" s="53">
        <v>36647</v>
      </c>
      <c r="D37" s="32" t="s">
        <v>89</v>
      </c>
      <c r="E37" s="32" t="s">
        <v>1016</v>
      </c>
      <c r="F37" s="58">
        <v>5.99</v>
      </c>
      <c r="G37" s="32">
        <v>237</v>
      </c>
      <c r="H37" s="32" t="s">
        <v>942</v>
      </c>
      <c r="I37" s="32" t="s">
        <v>206</v>
      </c>
      <c r="J37" s="32" t="s">
        <v>245</v>
      </c>
      <c r="K37" s="47" t="s">
        <v>1577</v>
      </c>
      <c r="L37" s="32"/>
      <c r="M37" s="48"/>
      <c r="N37" s="48"/>
      <c r="O37" s="48"/>
      <c r="P37" s="43"/>
      <c r="Q37" s="43"/>
      <c r="R37" s="59"/>
      <c r="S37" s="59"/>
      <c r="T37" s="32"/>
    </row>
    <row r="38" spans="1:20" ht="14.4" x14ac:dyDescent="0.25">
      <c r="A38" s="43">
        <v>35</v>
      </c>
      <c r="B38" s="32" t="s">
        <v>256</v>
      </c>
      <c r="C38" s="53">
        <v>36682</v>
      </c>
      <c r="D38" s="32" t="s">
        <v>257</v>
      </c>
      <c r="E38" s="32" t="s">
        <v>1016</v>
      </c>
      <c r="F38" s="58">
        <v>5.99</v>
      </c>
      <c r="G38" s="32">
        <v>276</v>
      </c>
      <c r="H38" s="32" t="s">
        <v>896</v>
      </c>
      <c r="I38" s="32" t="s">
        <v>206</v>
      </c>
      <c r="J38" s="32" t="s">
        <v>245</v>
      </c>
      <c r="K38" s="47" t="s">
        <v>1577</v>
      </c>
      <c r="L38" s="49"/>
      <c r="M38" s="48"/>
      <c r="N38" s="48"/>
      <c r="O38" s="48"/>
      <c r="P38" s="43"/>
      <c r="Q38" s="43"/>
      <c r="R38" s="59"/>
      <c r="S38" s="59"/>
      <c r="T38" s="32"/>
    </row>
    <row r="39" spans="1:20" ht="28.8" x14ac:dyDescent="0.25">
      <c r="A39" s="43">
        <v>36</v>
      </c>
      <c r="B39" s="32" t="s">
        <v>258</v>
      </c>
      <c r="C39" s="53">
        <v>36710</v>
      </c>
      <c r="D39" s="32" t="s">
        <v>259</v>
      </c>
      <c r="E39" s="32" t="s">
        <v>1016</v>
      </c>
      <c r="F39" s="58">
        <v>5.99</v>
      </c>
      <c r="G39" s="32">
        <v>288</v>
      </c>
      <c r="H39" s="32" t="s">
        <v>909</v>
      </c>
      <c r="I39" s="32" t="s">
        <v>206</v>
      </c>
      <c r="J39" s="46" t="s">
        <v>260</v>
      </c>
      <c r="K39" s="47" t="s">
        <v>1564</v>
      </c>
      <c r="L39" s="49"/>
      <c r="M39" s="48"/>
      <c r="N39" s="48"/>
      <c r="O39" s="48"/>
      <c r="P39" s="43"/>
      <c r="Q39" s="43"/>
      <c r="R39" s="59"/>
      <c r="S39" s="59"/>
      <c r="T39" s="32"/>
    </row>
    <row r="40" spans="1:20" ht="14.4" x14ac:dyDescent="0.25">
      <c r="A40" s="43">
        <v>37</v>
      </c>
      <c r="B40" s="32" t="s">
        <v>261</v>
      </c>
      <c r="C40" s="53">
        <v>36745</v>
      </c>
      <c r="D40" s="32" t="s">
        <v>95</v>
      </c>
      <c r="E40" s="32" t="s">
        <v>1016</v>
      </c>
      <c r="F40" s="58">
        <v>5.99</v>
      </c>
      <c r="G40" s="32">
        <v>240</v>
      </c>
      <c r="H40" s="32" t="s">
        <v>910</v>
      </c>
      <c r="I40" s="32" t="s">
        <v>206</v>
      </c>
      <c r="J40" s="32" t="s">
        <v>29</v>
      </c>
      <c r="K40" s="47" t="s">
        <v>1577</v>
      </c>
      <c r="L40" s="32"/>
      <c r="M40" s="48"/>
      <c r="N40" s="48"/>
      <c r="O40" s="48"/>
      <c r="P40" s="43"/>
      <c r="Q40" s="43"/>
      <c r="R40" s="59"/>
      <c r="S40" s="59"/>
      <c r="T40" s="32"/>
    </row>
    <row r="41" spans="1:20" ht="14.4" x14ac:dyDescent="0.25">
      <c r="A41" s="43">
        <v>38</v>
      </c>
      <c r="B41" s="32" t="s">
        <v>262</v>
      </c>
      <c r="C41" s="53">
        <v>36773</v>
      </c>
      <c r="D41" s="32" t="s">
        <v>263</v>
      </c>
      <c r="E41" s="32" t="s">
        <v>1016</v>
      </c>
      <c r="F41" s="58">
        <v>5.99</v>
      </c>
      <c r="G41" s="32">
        <v>271</v>
      </c>
      <c r="H41" s="32" t="s">
        <v>898</v>
      </c>
      <c r="I41" s="32" t="s">
        <v>206</v>
      </c>
      <c r="J41" s="32" t="s">
        <v>29</v>
      </c>
      <c r="K41" s="47" t="s">
        <v>1565</v>
      </c>
      <c r="L41" s="49"/>
      <c r="M41" s="48"/>
      <c r="N41" s="48"/>
      <c r="O41" s="48"/>
      <c r="P41" s="43"/>
      <c r="Q41" s="43"/>
      <c r="R41" s="59"/>
      <c r="S41" s="59"/>
      <c r="T41" s="32"/>
    </row>
    <row r="42" spans="1:20" ht="14.4" x14ac:dyDescent="0.25">
      <c r="A42" s="43">
        <v>39</v>
      </c>
      <c r="B42" s="32" t="s">
        <v>264</v>
      </c>
      <c r="C42" s="53">
        <v>36801</v>
      </c>
      <c r="D42" s="32" t="s">
        <v>119</v>
      </c>
      <c r="E42" s="32" t="s">
        <v>1016</v>
      </c>
      <c r="F42" s="58">
        <v>5.99</v>
      </c>
      <c r="G42" s="32">
        <v>242</v>
      </c>
      <c r="H42" s="32" t="s">
        <v>941</v>
      </c>
      <c r="I42" s="32" t="s">
        <v>206</v>
      </c>
      <c r="J42" s="32" t="s">
        <v>29</v>
      </c>
      <c r="K42" s="47" t="s">
        <v>1566</v>
      </c>
      <c r="L42" s="32"/>
      <c r="M42" s="48"/>
      <c r="N42" s="48"/>
      <c r="O42" s="48"/>
      <c r="P42" s="43"/>
      <c r="Q42" s="43"/>
      <c r="R42" s="59"/>
      <c r="S42" s="59"/>
      <c r="T42" s="32"/>
    </row>
    <row r="43" spans="1:20" ht="14.4" x14ac:dyDescent="0.25">
      <c r="A43" s="43">
        <v>40</v>
      </c>
      <c r="B43" s="32" t="s">
        <v>265</v>
      </c>
      <c r="C43" s="53">
        <v>36836</v>
      </c>
      <c r="D43" s="32" t="s">
        <v>7</v>
      </c>
      <c r="E43" s="32" t="s">
        <v>1016</v>
      </c>
      <c r="F43" s="58">
        <v>5.99</v>
      </c>
      <c r="G43" s="32">
        <v>243</v>
      </c>
      <c r="H43" s="32" t="s">
        <v>940</v>
      </c>
      <c r="I43" s="32" t="s">
        <v>206</v>
      </c>
      <c r="J43" s="32" t="s">
        <v>29</v>
      </c>
      <c r="K43" s="47" t="s">
        <v>1589</v>
      </c>
      <c r="L43" s="32"/>
      <c r="M43" s="48"/>
      <c r="N43" s="48"/>
      <c r="O43" s="48"/>
      <c r="P43" s="43"/>
      <c r="Q43" s="43"/>
      <c r="R43" s="59"/>
      <c r="S43" s="59"/>
      <c r="T43" s="32"/>
    </row>
    <row r="44" spans="1:20" ht="14.4" x14ac:dyDescent="0.25">
      <c r="A44" s="43">
        <v>41</v>
      </c>
      <c r="B44" s="32" t="s">
        <v>266</v>
      </c>
      <c r="C44" s="53">
        <v>36899</v>
      </c>
      <c r="D44" s="32" t="s">
        <v>126</v>
      </c>
      <c r="E44" s="32" t="s">
        <v>1016</v>
      </c>
      <c r="F44" s="58">
        <v>5.99</v>
      </c>
      <c r="G44" s="32">
        <v>283</v>
      </c>
      <c r="H44" s="32" t="s">
        <v>908</v>
      </c>
      <c r="I44" s="32" t="s">
        <v>206</v>
      </c>
      <c r="J44" s="32" t="s">
        <v>267</v>
      </c>
      <c r="K44" s="47" t="s">
        <v>1564</v>
      </c>
      <c r="L44" s="43" t="s">
        <v>18</v>
      </c>
      <c r="M44" s="48"/>
      <c r="N44" s="48"/>
      <c r="O44" s="48"/>
      <c r="P44" s="43"/>
      <c r="Q44" s="43"/>
      <c r="R44" s="59"/>
      <c r="S44" s="59"/>
      <c r="T44" s="32" t="s">
        <v>1461</v>
      </c>
    </row>
    <row r="45" spans="1:20" ht="14.4" x14ac:dyDescent="0.25">
      <c r="A45" s="43">
        <v>42</v>
      </c>
      <c r="B45" s="32" t="s">
        <v>268</v>
      </c>
      <c r="C45" s="53">
        <v>36927</v>
      </c>
      <c r="D45" s="32" t="s">
        <v>269</v>
      </c>
      <c r="E45" s="32" t="s">
        <v>1016</v>
      </c>
      <c r="F45" s="58">
        <v>5.99</v>
      </c>
      <c r="G45" s="32">
        <v>249</v>
      </c>
      <c r="H45" s="32" t="s">
        <v>939</v>
      </c>
      <c r="I45" s="32" t="s">
        <v>206</v>
      </c>
      <c r="J45" s="32" t="s">
        <v>270</v>
      </c>
      <c r="K45" s="47" t="s">
        <v>1577</v>
      </c>
      <c r="L45" s="32"/>
      <c r="M45" s="48"/>
      <c r="N45" s="48"/>
      <c r="O45" s="48"/>
      <c r="P45" s="43"/>
      <c r="Q45" s="43"/>
      <c r="R45" s="59"/>
      <c r="S45" s="59"/>
      <c r="T45" s="32"/>
    </row>
    <row r="46" spans="1:20" ht="14.4" x14ac:dyDescent="0.25">
      <c r="A46" s="43">
        <v>43</v>
      </c>
      <c r="B46" s="32" t="s">
        <v>271</v>
      </c>
      <c r="C46" s="53">
        <v>36955</v>
      </c>
      <c r="D46" s="32" t="s">
        <v>272</v>
      </c>
      <c r="E46" s="32" t="s">
        <v>1016</v>
      </c>
      <c r="F46" s="58">
        <v>5.99</v>
      </c>
      <c r="G46" s="32">
        <v>288</v>
      </c>
      <c r="H46" s="32" t="s">
        <v>938</v>
      </c>
      <c r="I46" s="32" t="s">
        <v>206</v>
      </c>
      <c r="J46" s="32" t="s">
        <v>270</v>
      </c>
      <c r="K46" s="47" t="s">
        <v>1577</v>
      </c>
      <c r="L46" s="32"/>
      <c r="M46" s="48"/>
      <c r="N46" s="48"/>
      <c r="O46" s="48"/>
      <c r="P46" s="43"/>
      <c r="Q46" s="43"/>
      <c r="R46" s="59"/>
      <c r="S46" s="59"/>
      <c r="T46" s="32" t="s">
        <v>1476</v>
      </c>
    </row>
    <row r="47" spans="1:20" ht="14.4" x14ac:dyDescent="0.25">
      <c r="A47" s="43">
        <v>44</v>
      </c>
      <c r="B47" s="32" t="s">
        <v>273</v>
      </c>
      <c r="C47" s="53">
        <v>36983</v>
      </c>
      <c r="D47" s="32" t="s">
        <v>274</v>
      </c>
      <c r="E47" s="32" t="s">
        <v>1016</v>
      </c>
      <c r="F47" s="58">
        <v>5.99</v>
      </c>
      <c r="G47" s="32">
        <v>278</v>
      </c>
      <c r="H47" s="32" t="s">
        <v>937</v>
      </c>
      <c r="I47" s="32" t="s">
        <v>206</v>
      </c>
      <c r="J47" s="32" t="s">
        <v>270</v>
      </c>
      <c r="K47" s="47" t="s">
        <v>1577</v>
      </c>
      <c r="L47" s="32"/>
      <c r="M47" s="48"/>
      <c r="N47" s="48"/>
      <c r="O47" s="48"/>
      <c r="P47" s="43"/>
      <c r="Q47" s="43"/>
      <c r="R47" s="59"/>
      <c r="S47" s="59"/>
      <c r="T47" s="32"/>
    </row>
    <row r="48" spans="1:20" ht="14.4" x14ac:dyDescent="0.25">
      <c r="A48" s="43">
        <v>45</v>
      </c>
      <c r="B48" s="32" t="s">
        <v>275</v>
      </c>
      <c r="C48" s="53">
        <v>37018</v>
      </c>
      <c r="D48" s="32" t="s">
        <v>228</v>
      </c>
      <c r="E48" s="32" t="s">
        <v>1016</v>
      </c>
      <c r="F48" s="58">
        <v>5.99</v>
      </c>
      <c r="G48" s="32">
        <v>279</v>
      </c>
      <c r="H48" s="32" t="s">
        <v>899</v>
      </c>
      <c r="I48" s="32" t="s">
        <v>206</v>
      </c>
      <c r="J48" s="32" t="s">
        <v>270</v>
      </c>
      <c r="K48" s="47" t="s">
        <v>1577</v>
      </c>
      <c r="L48" s="32"/>
      <c r="M48" s="48"/>
      <c r="N48" s="48"/>
      <c r="O48" s="48"/>
      <c r="P48" s="43"/>
      <c r="Q48" s="43"/>
      <c r="R48" s="59"/>
      <c r="S48" s="59"/>
      <c r="T48" s="32"/>
    </row>
    <row r="49" spans="1:20" ht="14.4" x14ac:dyDescent="0.25">
      <c r="A49" s="43">
        <v>46</v>
      </c>
      <c r="B49" s="32" t="s">
        <v>276</v>
      </c>
      <c r="C49" s="53">
        <v>37046</v>
      </c>
      <c r="D49" s="32" t="s">
        <v>87</v>
      </c>
      <c r="E49" s="32" t="s">
        <v>1016</v>
      </c>
      <c r="F49" s="58">
        <v>5.99</v>
      </c>
      <c r="G49" s="32">
        <v>288</v>
      </c>
      <c r="H49" s="32" t="s">
        <v>936</v>
      </c>
      <c r="I49" s="32" t="s">
        <v>206</v>
      </c>
      <c r="J49" s="32" t="s">
        <v>270</v>
      </c>
      <c r="K49" s="47" t="s">
        <v>1577</v>
      </c>
      <c r="L49" s="32"/>
      <c r="M49" s="48"/>
      <c r="N49" s="48"/>
      <c r="O49" s="48"/>
      <c r="P49" s="43"/>
      <c r="Q49" s="43"/>
      <c r="R49" s="59"/>
      <c r="S49" s="59"/>
      <c r="T49" s="32" t="s">
        <v>1462</v>
      </c>
    </row>
    <row r="50" spans="1:20" ht="14.4" x14ac:dyDescent="0.25">
      <c r="A50" s="43">
        <v>47</v>
      </c>
      <c r="B50" s="32" t="s">
        <v>277</v>
      </c>
      <c r="C50" s="53">
        <v>37074</v>
      </c>
      <c r="D50" s="32" t="s">
        <v>116</v>
      </c>
      <c r="E50" s="32" t="s">
        <v>1016</v>
      </c>
      <c r="F50" s="58">
        <v>5.99</v>
      </c>
      <c r="G50" s="32">
        <v>251</v>
      </c>
      <c r="H50" s="32" t="s">
        <v>935</v>
      </c>
      <c r="I50" s="32" t="s">
        <v>206</v>
      </c>
      <c r="J50" s="32" t="s">
        <v>270</v>
      </c>
      <c r="K50" s="47" t="s">
        <v>1577</v>
      </c>
      <c r="L50" s="32"/>
      <c r="M50" s="48"/>
      <c r="N50" s="48"/>
      <c r="O50" s="48"/>
      <c r="P50" s="43"/>
      <c r="Q50" s="43"/>
      <c r="R50" s="59"/>
      <c r="S50" s="59"/>
      <c r="T50" s="32"/>
    </row>
    <row r="51" spans="1:20" ht="14.4" x14ac:dyDescent="0.25">
      <c r="A51" s="43">
        <v>48</v>
      </c>
      <c r="B51" s="32" t="s">
        <v>278</v>
      </c>
      <c r="C51" s="53">
        <v>37109</v>
      </c>
      <c r="D51" s="32" t="s">
        <v>263</v>
      </c>
      <c r="E51" s="32" t="s">
        <v>1016</v>
      </c>
      <c r="F51" s="58">
        <v>5.99</v>
      </c>
      <c r="G51" s="32">
        <v>284</v>
      </c>
      <c r="H51" s="32" t="s">
        <v>934</v>
      </c>
      <c r="I51" s="32" t="s">
        <v>206</v>
      </c>
      <c r="J51" s="32" t="s">
        <v>270</v>
      </c>
      <c r="K51" s="93" t="s">
        <v>1592</v>
      </c>
      <c r="L51" s="32"/>
      <c r="M51" s="48"/>
      <c r="N51" s="48"/>
      <c r="O51" s="48"/>
      <c r="P51" s="43"/>
      <c r="Q51" s="43"/>
      <c r="R51" s="59"/>
      <c r="S51" s="59"/>
      <c r="T51" s="32"/>
    </row>
    <row r="52" spans="1:20" ht="14.4" x14ac:dyDescent="0.25">
      <c r="A52" s="43">
        <v>49</v>
      </c>
      <c r="B52" s="32" t="s">
        <v>279</v>
      </c>
      <c r="C52" s="53">
        <v>37137</v>
      </c>
      <c r="D52" s="32" t="s">
        <v>280</v>
      </c>
      <c r="E52" s="32" t="s">
        <v>1016</v>
      </c>
      <c r="F52" s="58">
        <v>5.99</v>
      </c>
      <c r="G52" s="32">
        <v>278</v>
      </c>
      <c r="H52" s="32" t="s">
        <v>914</v>
      </c>
      <c r="I52" s="32" t="s">
        <v>206</v>
      </c>
      <c r="J52" s="32" t="s">
        <v>270</v>
      </c>
      <c r="K52" s="93" t="s">
        <v>1593</v>
      </c>
      <c r="L52" s="32"/>
      <c r="M52" s="48"/>
      <c r="N52" s="48"/>
      <c r="O52" s="48"/>
      <c r="P52" s="43"/>
      <c r="Q52" s="43"/>
      <c r="R52" s="59"/>
      <c r="S52" s="59"/>
      <c r="T52" s="32"/>
    </row>
    <row r="53" spans="1:20" ht="14.4" x14ac:dyDescent="0.25">
      <c r="A53" s="43">
        <v>50</v>
      </c>
      <c r="B53" s="32" t="s">
        <v>281</v>
      </c>
      <c r="C53" s="53">
        <v>37165</v>
      </c>
      <c r="D53" s="32" t="s">
        <v>282</v>
      </c>
      <c r="E53" s="32" t="s">
        <v>1016</v>
      </c>
      <c r="F53" s="58">
        <v>5.99</v>
      </c>
      <c r="G53" s="32">
        <v>288</v>
      </c>
      <c r="H53" s="32" t="s">
        <v>933</v>
      </c>
      <c r="I53" s="32" t="s">
        <v>206</v>
      </c>
      <c r="J53" s="32" t="s">
        <v>270</v>
      </c>
      <c r="K53" s="93" t="s">
        <v>1594</v>
      </c>
      <c r="L53" s="32"/>
      <c r="M53" s="48"/>
      <c r="N53" s="48"/>
      <c r="O53" s="48"/>
      <c r="P53" s="43"/>
      <c r="Q53" s="43"/>
      <c r="R53" s="59"/>
      <c r="S53" s="59"/>
      <c r="T53" s="32"/>
    </row>
    <row r="54" spans="1:20" ht="14.4" x14ac:dyDescent="0.25">
      <c r="A54" s="43">
        <v>51</v>
      </c>
      <c r="B54" s="32" t="s">
        <v>283</v>
      </c>
      <c r="C54" s="53">
        <v>37200</v>
      </c>
      <c r="D54" s="32" t="s">
        <v>135</v>
      </c>
      <c r="E54" s="32" t="s">
        <v>1016</v>
      </c>
      <c r="F54" s="58">
        <v>5.99</v>
      </c>
      <c r="G54" s="32">
        <v>284</v>
      </c>
      <c r="H54" s="32" t="s">
        <v>903</v>
      </c>
      <c r="I54" s="32" t="s">
        <v>206</v>
      </c>
      <c r="J54" s="32" t="s">
        <v>270</v>
      </c>
      <c r="K54" s="47" t="s">
        <v>1581</v>
      </c>
      <c r="L54" s="49"/>
      <c r="M54" s="48"/>
      <c r="N54" s="48"/>
      <c r="O54" s="48"/>
      <c r="P54" s="43"/>
      <c r="Q54" s="43"/>
      <c r="R54" s="59"/>
      <c r="S54" s="59"/>
      <c r="T54" s="32"/>
    </row>
    <row r="55" spans="1:20" ht="14.4" x14ac:dyDescent="0.25">
      <c r="A55" s="43">
        <v>52</v>
      </c>
      <c r="B55" s="32" t="s">
        <v>284</v>
      </c>
      <c r="C55" s="53">
        <v>37263</v>
      </c>
      <c r="D55" s="32" t="s">
        <v>225</v>
      </c>
      <c r="E55" s="32" t="s">
        <v>1066</v>
      </c>
      <c r="F55" s="58">
        <v>5.99</v>
      </c>
      <c r="G55" s="32">
        <v>249</v>
      </c>
      <c r="H55" s="32" t="s">
        <v>907</v>
      </c>
      <c r="I55" s="32" t="s">
        <v>206</v>
      </c>
      <c r="J55" s="32" t="s">
        <v>270</v>
      </c>
      <c r="K55" s="47" t="s">
        <v>1566</v>
      </c>
      <c r="L55" s="32"/>
      <c r="M55" s="48"/>
      <c r="N55" s="48"/>
      <c r="O55" s="48"/>
      <c r="P55" s="43"/>
      <c r="Q55" s="43"/>
      <c r="R55" s="59"/>
      <c r="S55" s="59"/>
      <c r="T55" s="32" t="s">
        <v>1079</v>
      </c>
    </row>
    <row r="56" spans="1:20" ht="14.4" x14ac:dyDescent="0.25">
      <c r="A56" s="43">
        <v>53</v>
      </c>
      <c r="B56" s="32" t="s">
        <v>285</v>
      </c>
      <c r="C56" s="53">
        <v>37291</v>
      </c>
      <c r="D56" s="32" t="s">
        <v>286</v>
      </c>
      <c r="E56" s="32" t="s">
        <v>1016</v>
      </c>
      <c r="F56" s="58">
        <v>5.99</v>
      </c>
      <c r="G56" s="32">
        <v>249</v>
      </c>
      <c r="H56" s="32" t="s">
        <v>997</v>
      </c>
      <c r="I56" s="32" t="s">
        <v>206</v>
      </c>
      <c r="J56" s="32" t="s">
        <v>270</v>
      </c>
      <c r="K56" s="93" t="s">
        <v>1592</v>
      </c>
      <c r="L56" s="32"/>
      <c r="M56" s="48"/>
      <c r="N56" s="48"/>
      <c r="O56" s="48"/>
      <c r="P56" s="43"/>
      <c r="Q56" s="43"/>
      <c r="R56" s="59"/>
      <c r="S56" s="59"/>
      <c r="T56" s="32"/>
    </row>
    <row r="57" spans="1:20" ht="14.4" x14ac:dyDescent="0.25">
      <c r="A57" s="43">
        <v>54</v>
      </c>
      <c r="B57" s="32" t="s">
        <v>287</v>
      </c>
      <c r="C57" s="53">
        <v>37319</v>
      </c>
      <c r="D57" s="32" t="s">
        <v>288</v>
      </c>
      <c r="E57" s="32" t="s">
        <v>1016</v>
      </c>
      <c r="F57" s="58">
        <v>5.99</v>
      </c>
      <c r="G57" s="32">
        <v>288</v>
      </c>
      <c r="H57" s="32" t="s">
        <v>998</v>
      </c>
      <c r="I57" s="32" t="s">
        <v>206</v>
      </c>
      <c r="J57" s="32" t="s">
        <v>270</v>
      </c>
      <c r="K57" s="93" t="s">
        <v>1594</v>
      </c>
      <c r="L57" s="32"/>
      <c r="M57" s="48"/>
      <c r="N57" s="48"/>
      <c r="O57" s="48"/>
      <c r="P57" s="43"/>
      <c r="Q57" s="43"/>
      <c r="R57" s="59"/>
      <c r="S57" s="59"/>
      <c r="T57" s="32"/>
    </row>
    <row r="58" spans="1:20" ht="14.4" x14ac:dyDescent="0.25">
      <c r="A58" s="43">
        <v>55</v>
      </c>
      <c r="B58" s="32" t="s">
        <v>289</v>
      </c>
      <c r="C58" s="53">
        <v>37354</v>
      </c>
      <c r="D58" s="32" t="s">
        <v>126</v>
      </c>
      <c r="E58" s="32" t="s">
        <v>1016</v>
      </c>
      <c r="F58" s="58">
        <v>5.99</v>
      </c>
      <c r="G58" s="32">
        <v>249</v>
      </c>
      <c r="H58" s="32" t="s">
        <v>999</v>
      </c>
      <c r="I58" s="32" t="s">
        <v>206</v>
      </c>
      <c r="J58" s="32" t="s">
        <v>270</v>
      </c>
      <c r="K58" s="93" t="s">
        <v>1592</v>
      </c>
      <c r="L58" s="32"/>
      <c r="M58" s="48"/>
      <c r="N58" s="48"/>
      <c r="O58" s="48"/>
      <c r="P58" s="43"/>
      <c r="Q58" s="43"/>
      <c r="R58" s="59"/>
      <c r="S58" s="59"/>
      <c r="T58" s="32" t="s">
        <v>1463</v>
      </c>
    </row>
    <row r="59" spans="1:20" ht="14.4" x14ac:dyDescent="0.25">
      <c r="A59" s="43">
        <v>56</v>
      </c>
      <c r="B59" s="32" t="s">
        <v>290</v>
      </c>
      <c r="C59" s="53">
        <v>37382</v>
      </c>
      <c r="D59" s="32" t="s">
        <v>291</v>
      </c>
      <c r="E59" s="32" t="s">
        <v>1016</v>
      </c>
      <c r="F59" s="58">
        <v>5.99</v>
      </c>
      <c r="G59" s="32">
        <v>279</v>
      </c>
      <c r="H59" s="32" t="s">
        <v>1000</v>
      </c>
      <c r="I59" s="32" t="s">
        <v>206</v>
      </c>
      <c r="J59" s="32" t="s">
        <v>270</v>
      </c>
      <c r="K59" s="93" t="s">
        <v>1584</v>
      </c>
      <c r="L59" s="32"/>
      <c r="M59" s="48"/>
      <c r="N59" s="48"/>
      <c r="O59" s="48"/>
      <c r="P59" s="43"/>
      <c r="Q59" s="43"/>
      <c r="R59" s="59"/>
      <c r="S59" s="59"/>
      <c r="T59" s="32"/>
    </row>
    <row r="60" spans="1:20" ht="14.4" x14ac:dyDescent="0.25">
      <c r="A60" s="43">
        <v>57</v>
      </c>
      <c r="B60" s="32" t="s">
        <v>292</v>
      </c>
      <c r="C60" s="53">
        <v>37410</v>
      </c>
      <c r="D60" s="32" t="s">
        <v>89</v>
      </c>
      <c r="E60" s="32" t="s">
        <v>1016</v>
      </c>
      <c r="F60" s="58">
        <v>5.99</v>
      </c>
      <c r="G60" s="32">
        <v>252</v>
      </c>
      <c r="H60" s="32" t="s">
        <v>915</v>
      </c>
      <c r="I60" s="32" t="s">
        <v>206</v>
      </c>
      <c r="J60" s="32" t="s">
        <v>270</v>
      </c>
      <c r="K60" s="47" t="s">
        <v>1577</v>
      </c>
      <c r="L60" s="49"/>
      <c r="M60" s="48"/>
      <c r="N60" s="48"/>
      <c r="O60" s="48"/>
      <c r="P60" s="43"/>
      <c r="Q60" s="43"/>
      <c r="R60" s="59"/>
      <c r="S60" s="59"/>
      <c r="T60" s="32"/>
    </row>
    <row r="61" spans="1:20" ht="14.4" x14ac:dyDescent="0.25">
      <c r="A61" s="43">
        <v>58</v>
      </c>
      <c r="B61" s="32" t="s">
        <v>293</v>
      </c>
      <c r="C61" s="53">
        <v>37438</v>
      </c>
      <c r="D61" s="32" t="s">
        <v>294</v>
      </c>
      <c r="E61" s="32" t="s">
        <v>1016</v>
      </c>
      <c r="F61" s="58">
        <v>5.99</v>
      </c>
      <c r="G61" s="32">
        <v>275</v>
      </c>
      <c r="H61" s="32" t="s">
        <v>1001</v>
      </c>
      <c r="I61" s="32" t="s">
        <v>206</v>
      </c>
      <c r="J61" s="32" t="s">
        <v>270</v>
      </c>
      <c r="K61" s="47" t="s">
        <v>1566</v>
      </c>
      <c r="L61" s="32"/>
      <c r="M61" s="48"/>
      <c r="N61" s="48"/>
      <c r="O61" s="48"/>
      <c r="P61" s="43"/>
      <c r="Q61" s="43"/>
      <c r="R61" s="59"/>
      <c r="S61" s="59"/>
      <c r="T61" s="32"/>
    </row>
    <row r="62" spans="1:20" ht="14.4" x14ac:dyDescent="0.25">
      <c r="A62" s="43">
        <v>59</v>
      </c>
      <c r="B62" s="32" t="s">
        <v>295</v>
      </c>
      <c r="C62" s="53">
        <v>37473</v>
      </c>
      <c r="D62" s="32" t="s">
        <v>280</v>
      </c>
      <c r="E62" s="32" t="s">
        <v>1016</v>
      </c>
      <c r="F62" s="58">
        <v>5.99</v>
      </c>
      <c r="G62" s="32">
        <v>280</v>
      </c>
      <c r="H62" s="32" t="s">
        <v>900</v>
      </c>
      <c r="I62" s="32" t="s">
        <v>206</v>
      </c>
      <c r="J62" s="32" t="s">
        <v>296</v>
      </c>
      <c r="K62" s="47" t="s">
        <v>1577</v>
      </c>
      <c r="L62" s="49"/>
      <c r="M62" s="48"/>
      <c r="N62" s="48"/>
      <c r="O62" s="48"/>
      <c r="P62" s="43"/>
      <c r="Q62" s="43"/>
      <c r="R62" s="59"/>
      <c r="S62" s="59"/>
      <c r="T62" s="32"/>
    </row>
    <row r="63" spans="1:20" ht="14.4" x14ac:dyDescent="0.25">
      <c r="A63" s="43">
        <v>60</v>
      </c>
      <c r="B63" s="32" t="s">
        <v>297</v>
      </c>
      <c r="C63" s="53">
        <v>37501</v>
      </c>
      <c r="D63" s="32" t="s">
        <v>95</v>
      </c>
      <c r="E63" s="32" t="s">
        <v>1016</v>
      </c>
      <c r="F63" s="58">
        <v>5.99</v>
      </c>
      <c r="G63" s="32">
        <v>275</v>
      </c>
      <c r="H63" s="32" t="s">
        <v>1002</v>
      </c>
      <c r="I63" s="32" t="s">
        <v>206</v>
      </c>
      <c r="J63" s="32" t="s">
        <v>298</v>
      </c>
      <c r="K63" s="47" t="s">
        <v>1577</v>
      </c>
      <c r="L63" s="32"/>
      <c r="M63" s="48"/>
      <c r="N63" s="48"/>
      <c r="O63" s="48"/>
      <c r="P63" s="43"/>
      <c r="Q63" s="43"/>
      <c r="R63" s="59"/>
      <c r="S63" s="59"/>
      <c r="T63" s="32"/>
    </row>
    <row r="64" spans="1:20" ht="14.4" x14ac:dyDescent="0.25">
      <c r="A64" s="43">
        <v>61</v>
      </c>
      <c r="B64" s="32" t="s">
        <v>299</v>
      </c>
      <c r="C64" s="53">
        <v>37564</v>
      </c>
      <c r="D64" s="32" t="s">
        <v>101</v>
      </c>
      <c r="E64" s="32" t="s">
        <v>1016</v>
      </c>
      <c r="F64" s="58">
        <v>5.99</v>
      </c>
      <c r="G64" s="32">
        <v>288</v>
      </c>
      <c r="H64" s="32" t="s">
        <v>1003</v>
      </c>
      <c r="I64" s="32" t="s">
        <v>206</v>
      </c>
      <c r="J64" s="32" t="s">
        <v>270</v>
      </c>
      <c r="K64" s="47" t="s">
        <v>1566</v>
      </c>
      <c r="L64" s="32"/>
      <c r="M64" s="48"/>
      <c r="N64" s="48"/>
      <c r="O64" s="48"/>
      <c r="P64" s="43"/>
      <c r="Q64" s="43"/>
      <c r="R64" s="59"/>
      <c r="S64" s="59"/>
      <c r="T64" s="32"/>
    </row>
    <row r="65" spans="1:20" ht="14.4" x14ac:dyDescent="0.25">
      <c r="A65" s="43">
        <v>62</v>
      </c>
      <c r="B65" s="32" t="s">
        <v>300</v>
      </c>
      <c r="C65" s="53">
        <v>37655</v>
      </c>
      <c r="D65" s="32" t="s">
        <v>301</v>
      </c>
      <c r="E65" s="32" t="s">
        <v>1016</v>
      </c>
      <c r="F65" s="58">
        <v>5.99</v>
      </c>
      <c r="G65" s="32">
        <v>278</v>
      </c>
      <c r="H65" s="32" t="s">
        <v>1004</v>
      </c>
      <c r="I65" s="32" t="s">
        <v>206</v>
      </c>
      <c r="J65" s="32" t="s">
        <v>302</v>
      </c>
      <c r="K65" s="47" t="s">
        <v>1577</v>
      </c>
      <c r="L65" s="32"/>
      <c r="M65" s="48"/>
      <c r="N65" s="48"/>
      <c r="O65" s="48"/>
      <c r="P65" s="43"/>
      <c r="Q65" s="43"/>
      <c r="R65" s="59"/>
      <c r="S65" s="59"/>
      <c r="T65" s="32"/>
    </row>
    <row r="66" spans="1:20" ht="14.4" x14ac:dyDescent="0.25">
      <c r="A66" s="43">
        <v>63</v>
      </c>
      <c r="B66" s="32" t="s">
        <v>303</v>
      </c>
      <c r="C66" s="53">
        <v>37718</v>
      </c>
      <c r="D66" s="32" t="s">
        <v>236</v>
      </c>
      <c r="E66" s="32" t="s">
        <v>1016</v>
      </c>
      <c r="F66" s="58">
        <v>5.99</v>
      </c>
      <c r="G66" s="32">
        <v>270</v>
      </c>
      <c r="H66" s="32" t="s">
        <v>1005</v>
      </c>
      <c r="I66" s="32" t="s">
        <v>206</v>
      </c>
      <c r="J66" s="32" t="s">
        <v>302</v>
      </c>
      <c r="K66" s="93" t="s">
        <v>1565</v>
      </c>
      <c r="L66" s="43" t="s">
        <v>10</v>
      </c>
      <c r="M66" s="48"/>
      <c r="N66" s="48"/>
      <c r="O66" s="48"/>
      <c r="P66" s="43"/>
      <c r="Q66" s="43"/>
      <c r="R66" s="59"/>
      <c r="S66" s="59"/>
      <c r="T66" s="32"/>
    </row>
    <row r="67" spans="1:20" ht="14.4" x14ac:dyDescent="0.25">
      <c r="A67" s="43">
        <v>64</v>
      </c>
      <c r="B67" s="32" t="s">
        <v>304</v>
      </c>
      <c r="C67" s="53">
        <v>37774</v>
      </c>
      <c r="D67" s="32" t="s">
        <v>119</v>
      </c>
      <c r="E67" s="32" t="s">
        <v>1016</v>
      </c>
      <c r="F67" s="58">
        <v>5.99</v>
      </c>
      <c r="G67" s="32">
        <v>288</v>
      </c>
      <c r="H67" s="32" t="s">
        <v>1006</v>
      </c>
      <c r="I67" s="32" t="s">
        <v>206</v>
      </c>
      <c r="J67" s="32" t="s">
        <v>302</v>
      </c>
      <c r="K67" s="93" t="s">
        <v>1565</v>
      </c>
      <c r="L67" s="43" t="s">
        <v>25</v>
      </c>
      <c r="M67" s="48"/>
      <c r="N67" s="48"/>
      <c r="O67" s="48"/>
      <c r="P67" s="43"/>
      <c r="Q67" s="43"/>
      <c r="R67" s="59"/>
      <c r="S67" s="59"/>
      <c r="T67" s="32"/>
    </row>
    <row r="68" spans="1:20" ht="14.4" x14ac:dyDescent="0.25">
      <c r="A68" s="43">
        <v>65</v>
      </c>
      <c r="B68" s="32" t="s">
        <v>305</v>
      </c>
      <c r="C68" s="53">
        <v>37837</v>
      </c>
      <c r="D68" s="32" t="s">
        <v>274</v>
      </c>
      <c r="E68" s="32" t="s">
        <v>1016</v>
      </c>
      <c r="F68" s="58">
        <v>5.99</v>
      </c>
      <c r="G68" s="32">
        <v>288</v>
      </c>
      <c r="H68" s="32" t="s">
        <v>1007</v>
      </c>
      <c r="I68" s="32" t="s">
        <v>206</v>
      </c>
      <c r="J68" s="32" t="s">
        <v>302</v>
      </c>
      <c r="K68" s="93" t="s">
        <v>1566</v>
      </c>
      <c r="L68" s="32"/>
      <c r="M68" s="48"/>
      <c r="N68" s="48"/>
      <c r="O68" s="48"/>
      <c r="P68" s="43"/>
      <c r="Q68" s="43"/>
      <c r="R68" s="59"/>
      <c r="S68" s="59"/>
      <c r="T68" s="32"/>
    </row>
    <row r="69" spans="1:20" ht="14.4" x14ac:dyDescent="0.25">
      <c r="A69" s="43">
        <v>66</v>
      </c>
      <c r="B69" s="32" t="s">
        <v>306</v>
      </c>
      <c r="C69" s="53">
        <v>37899</v>
      </c>
      <c r="D69" s="32" t="s">
        <v>307</v>
      </c>
      <c r="E69" s="32" t="s">
        <v>1016</v>
      </c>
      <c r="F69" s="58">
        <v>5.99</v>
      </c>
      <c r="G69" s="32">
        <v>288</v>
      </c>
      <c r="H69" s="32" t="s">
        <v>1008</v>
      </c>
      <c r="I69" s="32" t="s">
        <v>206</v>
      </c>
      <c r="J69" s="32" t="s">
        <v>308</v>
      </c>
      <c r="K69" s="47" t="s">
        <v>1589</v>
      </c>
      <c r="L69" s="32"/>
      <c r="M69" s="48"/>
      <c r="N69" s="48"/>
      <c r="O69" s="48"/>
      <c r="P69" s="43"/>
      <c r="Q69" s="43"/>
      <c r="R69" s="59"/>
      <c r="S69" s="59"/>
      <c r="T69" s="32"/>
    </row>
    <row r="70" spans="1:20" ht="14.4" x14ac:dyDescent="0.25">
      <c r="A70" s="43">
        <v>67</v>
      </c>
      <c r="B70" s="32" t="s">
        <v>309</v>
      </c>
      <c r="C70" s="53">
        <v>37991</v>
      </c>
      <c r="D70" s="32" t="s">
        <v>95</v>
      </c>
      <c r="E70" s="32" t="s">
        <v>1016</v>
      </c>
      <c r="F70" s="58">
        <v>5.99</v>
      </c>
      <c r="G70" s="32">
        <v>274</v>
      </c>
      <c r="H70" s="32" t="s">
        <v>1009</v>
      </c>
      <c r="I70" s="32" t="s">
        <v>206</v>
      </c>
      <c r="J70" s="32" t="s">
        <v>310</v>
      </c>
      <c r="K70" s="47" t="s">
        <v>1577</v>
      </c>
      <c r="L70" s="32"/>
      <c r="M70" s="48"/>
      <c r="N70" s="48"/>
      <c r="O70" s="48"/>
      <c r="P70" s="43"/>
      <c r="Q70" s="43"/>
      <c r="R70" s="59"/>
      <c r="S70" s="59"/>
      <c r="T70" s="32"/>
    </row>
    <row r="71" spans="1:20" ht="14.4" x14ac:dyDescent="0.25">
      <c r="A71" s="43">
        <v>68</v>
      </c>
      <c r="B71" s="32" t="s">
        <v>311</v>
      </c>
      <c r="C71" s="53">
        <v>38082</v>
      </c>
      <c r="D71" s="32" t="s">
        <v>312</v>
      </c>
      <c r="E71" s="32" t="s">
        <v>1016</v>
      </c>
      <c r="F71" s="58">
        <v>5.99</v>
      </c>
      <c r="G71" s="32">
        <v>274</v>
      </c>
      <c r="H71" s="32" t="s">
        <v>1010</v>
      </c>
      <c r="I71" s="32" t="s">
        <v>206</v>
      </c>
      <c r="J71" s="32" t="s">
        <v>313</v>
      </c>
      <c r="K71" s="93" t="s">
        <v>1569</v>
      </c>
      <c r="L71" s="32"/>
      <c r="M71" s="48"/>
      <c r="N71" s="48"/>
      <c r="O71" s="48"/>
      <c r="P71" s="43"/>
      <c r="Q71" s="43"/>
      <c r="R71" s="59"/>
      <c r="S71" s="59"/>
      <c r="T71" s="32"/>
    </row>
    <row r="72" spans="1:20" ht="14.4" x14ac:dyDescent="0.25">
      <c r="A72" s="43">
        <v>69</v>
      </c>
      <c r="B72" s="32" t="s">
        <v>314</v>
      </c>
      <c r="C72" s="53">
        <v>38145</v>
      </c>
      <c r="D72" s="32" t="s">
        <v>288</v>
      </c>
      <c r="E72" s="32" t="s">
        <v>1016</v>
      </c>
      <c r="F72" s="58">
        <v>5.99</v>
      </c>
      <c r="G72" s="32">
        <v>280</v>
      </c>
      <c r="H72" s="32" t="s">
        <v>1011</v>
      </c>
      <c r="I72" s="32" t="s">
        <v>206</v>
      </c>
      <c r="J72" s="32" t="s">
        <v>308</v>
      </c>
      <c r="K72" s="93" t="s">
        <v>1569</v>
      </c>
      <c r="L72" s="32"/>
      <c r="M72" s="48"/>
      <c r="N72" s="48"/>
      <c r="O72" s="48"/>
      <c r="P72" s="43"/>
      <c r="Q72" s="43"/>
      <c r="R72" s="59"/>
      <c r="S72" s="59"/>
      <c r="T72" s="32"/>
    </row>
    <row r="73" spans="1:20" ht="14.4" x14ac:dyDescent="0.25">
      <c r="A73" s="43">
        <v>70</v>
      </c>
      <c r="B73" s="32" t="s">
        <v>315</v>
      </c>
      <c r="C73" s="53">
        <v>38201</v>
      </c>
      <c r="D73" s="32" t="s">
        <v>170</v>
      </c>
      <c r="E73" s="32" t="s">
        <v>1016</v>
      </c>
      <c r="F73" s="58">
        <v>5.99</v>
      </c>
      <c r="G73" s="32">
        <v>281</v>
      </c>
      <c r="H73" s="32" t="s">
        <v>1012</v>
      </c>
      <c r="I73" s="32" t="s">
        <v>206</v>
      </c>
      <c r="J73" s="32" t="s">
        <v>308</v>
      </c>
      <c r="K73" s="93" t="s">
        <v>1582</v>
      </c>
      <c r="L73" s="32"/>
      <c r="M73" s="48"/>
      <c r="N73" s="48"/>
      <c r="O73" s="48"/>
      <c r="P73" s="43"/>
      <c r="Q73" s="43"/>
      <c r="R73" s="59"/>
      <c r="S73" s="59"/>
      <c r="T73" s="32"/>
    </row>
    <row r="74" spans="1:20" ht="14.4" x14ac:dyDescent="0.25">
      <c r="A74" s="43">
        <v>71</v>
      </c>
      <c r="B74" s="32" t="s">
        <v>316</v>
      </c>
      <c r="C74" s="53">
        <v>38264</v>
      </c>
      <c r="D74" s="32" t="s">
        <v>228</v>
      </c>
      <c r="E74" s="32" t="s">
        <v>1016</v>
      </c>
      <c r="F74" s="58">
        <v>5.99</v>
      </c>
      <c r="G74" s="32">
        <v>280</v>
      </c>
      <c r="H74" s="32" t="s">
        <v>1013</v>
      </c>
      <c r="I74" s="32" t="s">
        <v>206</v>
      </c>
      <c r="J74" s="32" t="s">
        <v>308</v>
      </c>
      <c r="K74" s="93" t="s">
        <v>1569</v>
      </c>
      <c r="L74" s="32"/>
      <c r="M74" s="48"/>
      <c r="N74" s="48"/>
      <c r="O74" s="48"/>
      <c r="P74" s="43"/>
      <c r="Q74" s="43"/>
      <c r="R74" s="59"/>
      <c r="S74" s="59"/>
      <c r="T74" s="32"/>
    </row>
    <row r="75" spans="1:20" ht="14.4" x14ac:dyDescent="0.25">
      <c r="A75" s="43">
        <v>72</v>
      </c>
      <c r="B75" s="32" t="s">
        <v>317</v>
      </c>
      <c r="C75" s="53">
        <v>38390</v>
      </c>
      <c r="D75" s="32" t="s">
        <v>274</v>
      </c>
      <c r="E75" s="32" t="s">
        <v>1016</v>
      </c>
      <c r="F75" s="58">
        <v>5.99</v>
      </c>
      <c r="G75" s="32">
        <v>274</v>
      </c>
      <c r="H75" s="32" t="s">
        <v>1014</v>
      </c>
      <c r="I75" s="32" t="s">
        <v>206</v>
      </c>
      <c r="J75" s="32" t="s">
        <v>308</v>
      </c>
      <c r="K75" s="47" t="s">
        <v>1573</v>
      </c>
      <c r="L75" s="43" t="s">
        <v>18</v>
      </c>
      <c r="M75" s="48"/>
      <c r="N75" s="48"/>
      <c r="O75" s="48"/>
      <c r="P75" s="43"/>
      <c r="Q75" s="43"/>
      <c r="R75" s="59"/>
      <c r="S75" s="59"/>
      <c r="T75" s="32"/>
    </row>
    <row r="76" spans="1:20" s="35" customFormat="1" ht="43.2" x14ac:dyDescent="0.25">
      <c r="A76" s="43">
        <v>73</v>
      </c>
      <c r="B76" s="32" t="s">
        <v>318</v>
      </c>
      <c r="C76" s="53">
        <v>38505</v>
      </c>
      <c r="D76" s="32" t="s">
        <v>126</v>
      </c>
      <c r="E76" s="32" t="s">
        <v>1016</v>
      </c>
      <c r="F76" s="58">
        <v>5.99</v>
      </c>
      <c r="G76" s="32">
        <v>283</v>
      </c>
      <c r="H76" s="32" t="s">
        <v>906</v>
      </c>
      <c r="I76" s="32" t="s">
        <v>206</v>
      </c>
      <c r="J76" s="46" t="s">
        <v>319</v>
      </c>
      <c r="K76" s="47" t="s">
        <v>1564</v>
      </c>
      <c r="L76" s="43" t="s">
        <v>18</v>
      </c>
      <c r="M76" s="48"/>
      <c r="N76" s="48"/>
      <c r="O76" s="48"/>
      <c r="P76" s="43"/>
      <c r="Q76" s="43"/>
      <c r="R76" s="59"/>
      <c r="S76" s="59"/>
      <c r="T76" s="32" t="s">
        <v>1464</v>
      </c>
    </row>
    <row r="87" spans="1:1" x14ac:dyDescent="0.25">
      <c r="A87" s="71"/>
    </row>
  </sheetData>
  <autoFilter ref="A3:T76" xr:uid="{152D4080-A091-47EC-A476-20FC16CCFF77}">
    <sortState xmlns:xlrd2="http://schemas.microsoft.com/office/spreadsheetml/2017/richdata2" ref="A4:T76">
      <sortCondition ref="A4:A76"/>
    </sortState>
  </autoFilter>
  <mergeCells count="2">
    <mergeCell ref="M1:N1"/>
    <mergeCell ref="M2:N2"/>
  </mergeCells>
  <phoneticPr fontId="18" type="noConversion"/>
  <conditionalFormatting sqref="F4:F76">
    <cfRule type="dataBar" priority="2">
      <dataBar>
        <cfvo type="min"/>
        <cfvo type="max"/>
        <color rgb="FFFF555A"/>
      </dataBar>
      <extLst>
        <ext xmlns:x14="http://schemas.microsoft.com/office/spreadsheetml/2009/9/main" uri="{B025F937-C7B1-47D3-B67F-A62EFF666E3E}">
          <x14:id>{430E84BB-8625-4709-A18C-913474942EC2}</x14:id>
        </ext>
      </extLst>
    </cfRule>
  </conditionalFormatting>
  <conditionalFormatting sqref="G4:G76">
    <cfRule type="dataBar" priority="1">
      <dataBar>
        <cfvo type="min"/>
        <cfvo type="max"/>
        <color rgb="FF638EC6"/>
      </dataBar>
      <extLst>
        <ext xmlns:x14="http://schemas.microsoft.com/office/spreadsheetml/2009/9/main" uri="{B025F937-C7B1-47D3-B67F-A62EFF666E3E}">
          <x14:id>{9A673E40-AC52-4BB4-A261-71B4077E13B7}</x14:id>
        </ext>
      </extLst>
    </cfRule>
  </conditionalFormatting>
  <pageMargins left="0.47244094488188981" right="0.39370078740157483" top="0.55118110236220474" bottom="0.47244094488188981" header="0.31496062992125984" footer="0.19685039370078741"/>
  <pageSetup paperSize="9" scale="56" fitToHeight="0" orientation="landscape" horizontalDpi="4294967293" verticalDpi="4294967293" r:id="rId1"/>
  <headerFooter>
    <oddFooter>&amp;L&amp;"Calibri,Regular"&amp;11&amp;F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430E84BB-8625-4709-A18C-913474942EC2}">
            <x14:dataBar minLength="0" maxLength="100" border="1" negativeBarBorderColorSameAsPositive="0">
              <x14:cfvo type="autoMin"/>
              <x14:cfvo type="autoMax"/>
              <x14:borderColor rgb="FFFF555A"/>
              <x14:negativeFillColor rgb="FFFF0000"/>
              <x14:negativeBorderColor rgb="FFFF0000"/>
              <x14:axisColor rgb="FF000000"/>
            </x14:dataBar>
          </x14:cfRule>
          <xm:sqref>F4:F76</xm:sqref>
        </x14:conditionalFormatting>
        <x14:conditionalFormatting xmlns:xm="http://schemas.microsoft.com/office/excel/2006/main">
          <x14:cfRule type="dataBar" id="{9A673E40-AC52-4BB4-A261-71B4077E13B7}">
            <x14:dataBar minLength="0" maxLength="100" border="1" negativeBarBorderColorSameAsPositive="0">
              <x14:cfvo type="autoMin"/>
              <x14:cfvo type="autoMax"/>
              <x14:borderColor rgb="FF638EC6"/>
              <x14:negativeFillColor rgb="FFFF0000"/>
              <x14:negativeBorderColor rgb="FFFF0000"/>
              <x14:axisColor rgb="FF000000"/>
            </x14:dataBar>
          </x14:cfRule>
          <xm:sqref>G4:G76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87D7DDD-2B14-4DF0-A633-5374BD8BC13F}">
          <x14:formula1>
            <xm:f>About!$B$90:$B$94</xm:f>
          </x14:formula1>
          <xm:sqref>M4:M76 R4:R76</xm:sqref>
        </x14:dataValidation>
        <x14:dataValidation type="list" allowBlank="1" showInputMessage="1" showErrorMessage="1" xr:uid="{8298C051-9C6D-4512-B6C2-FFBEE870C360}">
          <x14:formula1>
            <xm:f>About!$B$97:$B$104</xm:f>
          </x14:formula1>
          <xm:sqref>N4:N76</xm:sqref>
        </x14:dataValidation>
        <x14:dataValidation type="list" allowBlank="1" showInputMessage="1" showErrorMessage="1" xr:uid="{8A5C84D0-DB10-4E2E-8D05-12875BE0C54C}">
          <x14:formula1>
            <xm:f>About!$B$107:$B$114</xm:f>
          </x14:formula1>
          <xm:sqref>S4:S76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EA0A-12F3-43A2-A9B7-057F484466AE}">
  <sheetPr>
    <tabColor rgb="FF002060"/>
    <pageSetUpPr autoPageBreaks="0" fitToPage="1"/>
  </sheetPr>
  <dimension ref="A1:U79"/>
  <sheetViews>
    <sheetView zoomScale="80" zoomScaleNormal="80" zoomScaleSheetLayoutView="80" workbookViewId="0">
      <pane ySplit="3" topLeftCell="A4" activePane="bottomLeft" state="frozen"/>
      <selection pane="bottomLeft" activeCell="B4" sqref="B4"/>
    </sheetView>
  </sheetViews>
  <sheetFormatPr defaultRowHeight="13.2" x14ac:dyDescent="0.25"/>
  <cols>
    <col min="1" max="1" width="13.6640625" customWidth="1"/>
    <col min="2" max="2" width="30.44140625" customWidth="1"/>
    <col min="3" max="3" width="8" customWidth="1"/>
    <col min="4" max="4" width="27.88671875" bestFit="1" customWidth="1"/>
    <col min="5" max="5" width="13.5546875" customWidth="1"/>
    <col min="6" max="6" width="15" customWidth="1"/>
    <col min="7" max="7" width="14.6640625" customWidth="1"/>
    <col min="8" max="8" width="14.88671875" customWidth="1"/>
    <col min="9" max="9" width="12.88671875" bestFit="1" customWidth="1"/>
    <col min="10" max="10" width="22.77734375" bestFit="1" customWidth="1"/>
    <col min="11" max="11" width="46.88671875" bestFit="1" customWidth="1"/>
    <col min="12" max="12" width="13.77734375" bestFit="1" customWidth="1"/>
    <col min="13" max="13" width="14.88671875" bestFit="1" customWidth="1"/>
    <col min="14" max="14" width="10.44140625" customWidth="1"/>
    <col min="15" max="15" width="12.88671875" customWidth="1"/>
    <col min="16" max="16" width="30.21875" customWidth="1"/>
    <col min="17" max="17" width="16.109375" bestFit="1" customWidth="1"/>
    <col min="18" max="18" width="13.21875" bestFit="1" customWidth="1"/>
    <col min="19" max="19" width="17.44140625" customWidth="1"/>
    <col min="20" max="20" width="23.88671875" customWidth="1"/>
    <col min="21" max="21" width="191.6640625" bestFit="1" customWidth="1"/>
  </cols>
  <sheetData>
    <row r="1" spans="1:21" ht="25.8" x14ac:dyDescent="0.5">
      <c r="A1" s="1" t="s">
        <v>1541</v>
      </c>
      <c r="N1" s="90" t="s">
        <v>552</v>
      </c>
      <c r="O1" s="90"/>
      <c r="P1" s="45" t="str">
        <f>"TOTAL OWNED: "&amp;COUNTIF($N$4:$N$79,"Yes")&amp;"/76"</f>
        <v>TOTAL OWNED: 0/76</v>
      </c>
      <c r="Q1" s="70"/>
      <c r="R1" s="70"/>
      <c r="S1" s="54" t="s">
        <v>706</v>
      </c>
      <c r="T1" s="54" t="str">
        <f>"TOTAL OWNED: "&amp;COUNTIF($S$4:$S$79,"Yes")&amp;"/8"</f>
        <v>TOTAL OWNED: 0/8</v>
      </c>
      <c r="U1" s="2"/>
    </row>
    <row r="2" spans="1:21" ht="14.4" x14ac:dyDescent="0.25">
      <c r="N2" s="90" t="s">
        <v>553</v>
      </c>
      <c r="O2" s="90"/>
      <c r="P2" s="45" t="str">
        <f>"TOTAL ON WISH-LIST: "&amp;COUNTIF($N$4:$N$79,"Want")&amp;"/76"</f>
        <v>TOTAL ON WISH-LIST: 0/76</v>
      </c>
      <c r="Q2" s="70"/>
      <c r="R2" s="70"/>
      <c r="S2" s="54" t="s">
        <v>553</v>
      </c>
      <c r="T2" s="54" t="str">
        <f>"TOTAL ON WISH-LIST: "&amp;COUNTIF($S$4:$S$79,"Want")&amp;"/8"</f>
        <v>TOTAL ON WISH-LIST: 0/8</v>
      </c>
    </row>
    <row r="3" spans="1:21" ht="14.4" x14ac:dyDescent="0.3">
      <c r="A3" s="77" t="s">
        <v>1</v>
      </c>
      <c r="B3" s="78" t="s">
        <v>0</v>
      </c>
      <c r="C3" s="77" t="s">
        <v>2</v>
      </c>
      <c r="D3" s="78" t="s">
        <v>3</v>
      </c>
      <c r="E3" s="78" t="s">
        <v>693</v>
      </c>
      <c r="F3" s="78" t="s">
        <v>549</v>
      </c>
      <c r="G3" s="78" t="s">
        <v>550</v>
      </c>
      <c r="H3" s="78" t="s">
        <v>806</v>
      </c>
      <c r="I3" s="78" t="s">
        <v>4</v>
      </c>
      <c r="J3" s="78" t="s">
        <v>5</v>
      </c>
      <c r="K3" s="78" t="s">
        <v>1127</v>
      </c>
      <c r="L3" s="78" t="s">
        <v>1558</v>
      </c>
      <c r="M3" s="77" t="s">
        <v>455</v>
      </c>
      <c r="N3" s="42" t="s">
        <v>521</v>
      </c>
      <c r="O3" s="42" t="s">
        <v>547</v>
      </c>
      <c r="P3" s="42" t="s">
        <v>554</v>
      </c>
      <c r="Q3" s="78" t="s">
        <v>694</v>
      </c>
      <c r="R3" s="78" t="s">
        <v>705</v>
      </c>
      <c r="S3" s="55" t="s">
        <v>521</v>
      </c>
      <c r="T3" s="55" t="s">
        <v>707</v>
      </c>
      <c r="U3" s="78" t="s">
        <v>1017</v>
      </c>
    </row>
    <row r="4" spans="1:21" ht="14.4" x14ac:dyDescent="0.25">
      <c r="A4" s="43">
        <v>1</v>
      </c>
      <c r="B4" s="32" t="s">
        <v>320</v>
      </c>
      <c r="C4" s="53">
        <v>35583</v>
      </c>
      <c r="D4" s="32" t="s">
        <v>1423</v>
      </c>
      <c r="E4" s="32" t="s">
        <v>1015</v>
      </c>
      <c r="F4" s="58">
        <v>4.99</v>
      </c>
      <c r="G4" s="32">
        <v>288</v>
      </c>
      <c r="H4" s="32" t="s">
        <v>953</v>
      </c>
      <c r="I4" s="32" t="s">
        <v>16</v>
      </c>
      <c r="J4" s="32" t="s">
        <v>17</v>
      </c>
      <c r="K4" s="32" t="s">
        <v>769</v>
      </c>
      <c r="L4" s="47" t="s">
        <v>1577</v>
      </c>
      <c r="M4" s="63"/>
      <c r="N4" s="48"/>
      <c r="O4" s="48"/>
      <c r="P4" s="48"/>
      <c r="Q4" s="43"/>
      <c r="R4" s="53"/>
      <c r="S4" s="59"/>
      <c r="T4" s="59"/>
      <c r="U4" s="34"/>
    </row>
    <row r="5" spans="1:21" ht="14.4" x14ac:dyDescent="0.25">
      <c r="A5" s="43">
        <v>2</v>
      </c>
      <c r="B5" s="32" t="s">
        <v>321</v>
      </c>
      <c r="C5" s="53">
        <v>35618</v>
      </c>
      <c r="D5" s="32" t="s">
        <v>89</v>
      </c>
      <c r="E5" s="32" t="s">
        <v>1015</v>
      </c>
      <c r="F5" s="58">
        <v>4.99</v>
      </c>
      <c r="G5" s="32">
        <v>284</v>
      </c>
      <c r="H5" s="32" t="s">
        <v>954</v>
      </c>
      <c r="I5" s="32" t="s">
        <v>8</v>
      </c>
      <c r="J5" s="32" t="s">
        <v>32</v>
      </c>
      <c r="K5" s="32" t="s">
        <v>756</v>
      </c>
      <c r="L5" s="47" t="s">
        <v>1564</v>
      </c>
      <c r="M5" s="32"/>
      <c r="N5" s="48"/>
      <c r="O5" s="48"/>
      <c r="P5" s="48"/>
      <c r="Q5" s="43"/>
      <c r="R5" s="53"/>
      <c r="S5" s="59"/>
      <c r="T5" s="59"/>
      <c r="U5" s="32"/>
    </row>
    <row r="6" spans="1:21" ht="14.4" x14ac:dyDescent="0.25">
      <c r="A6" s="43">
        <v>3</v>
      </c>
      <c r="B6" s="32" t="s">
        <v>322</v>
      </c>
      <c r="C6" s="53">
        <v>35660</v>
      </c>
      <c r="D6" s="32" t="s">
        <v>77</v>
      </c>
      <c r="E6" s="32" t="s">
        <v>1015</v>
      </c>
      <c r="F6" s="58">
        <v>4.99</v>
      </c>
      <c r="G6" s="32">
        <v>281</v>
      </c>
      <c r="H6" s="32" t="s">
        <v>956</v>
      </c>
      <c r="I6" s="32" t="s">
        <v>33</v>
      </c>
      <c r="J6" s="32" t="s">
        <v>35</v>
      </c>
      <c r="K6" s="32" t="s">
        <v>1071</v>
      </c>
      <c r="L6" s="47" t="s">
        <v>1577</v>
      </c>
      <c r="M6" s="32"/>
      <c r="N6" s="48"/>
      <c r="O6" s="48"/>
      <c r="P6" s="48"/>
      <c r="Q6" s="43"/>
      <c r="R6" s="53"/>
      <c r="S6" s="59"/>
      <c r="T6" s="59"/>
      <c r="U6" s="35"/>
    </row>
    <row r="7" spans="1:21" ht="14.4" x14ac:dyDescent="0.25">
      <c r="A7" s="43">
        <v>4</v>
      </c>
      <c r="B7" s="32" t="s">
        <v>323</v>
      </c>
      <c r="C7" s="53">
        <v>35674</v>
      </c>
      <c r="D7" s="32" t="s">
        <v>93</v>
      </c>
      <c r="E7" s="32" t="s">
        <v>1015</v>
      </c>
      <c r="F7" s="58">
        <v>4.99</v>
      </c>
      <c r="G7" s="32">
        <v>277</v>
      </c>
      <c r="H7" s="32" t="s">
        <v>957</v>
      </c>
      <c r="I7" s="32" t="s">
        <v>37</v>
      </c>
      <c r="J7" s="32" t="s">
        <v>324</v>
      </c>
      <c r="K7" s="32" t="s">
        <v>751</v>
      </c>
      <c r="L7" s="47" t="s">
        <v>1566</v>
      </c>
      <c r="M7" s="32" t="s">
        <v>13</v>
      </c>
      <c r="N7" s="48"/>
      <c r="O7" s="48"/>
      <c r="P7" s="48"/>
      <c r="Q7" s="43"/>
      <c r="R7" s="53"/>
      <c r="S7" s="59"/>
      <c r="T7" s="59"/>
      <c r="U7" s="32" t="s">
        <v>1572</v>
      </c>
    </row>
    <row r="8" spans="1:21" ht="28.8" x14ac:dyDescent="0.25">
      <c r="A8" s="43">
        <v>5</v>
      </c>
      <c r="B8" s="32" t="s">
        <v>325</v>
      </c>
      <c r="C8" s="53">
        <v>35709</v>
      </c>
      <c r="D8" s="32" t="s">
        <v>778</v>
      </c>
      <c r="E8" s="32" t="s">
        <v>1015</v>
      </c>
      <c r="F8" s="58">
        <v>4.99</v>
      </c>
      <c r="G8" s="32">
        <v>281</v>
      </c>
      <c r="H8" s="32" t="s">
        <v>958</v>
      </c>
      <c r="I8" s="32" t="s">
        <v>39</v>
      </c>
      <c r="J8" s="32" t="s">
        <v>42</v>
      </c>
      <c r="K8" s="32" t="s">
        <v>763</v>
      </c>
      <c r="L8" s="47" t="s">
        <v>1564</v>
      </c>
      <c r="M8" s="32" t="s">
        <v>18</v>
      </c>
      <c r="N8" s="48"/>
      <c r="O8" s="48"/>
      <c r="P8" s="48"/>
      <c r="Q8" s="81" t="s">
        <v>702</v>
      </c>
      <c r="R8" s="53">
        <v>42036</v>
      </c>
      <c r="S8" s="59"/>
      <c r="T8" s="59"/>
      <c r="U8" s="46" t="s">
        <v>1475</v>
      </c>
    </row>
    <row r="9" spans="1:21" ht="14.4" x14ac:dyDescent="0.25">
      <c r="A9" s="43">
        <v>6</v>
      </c>
      <c r="B9" s="32" t="s">
        <v>326</v>
      </c>
      <c r="C9" s="53">
        <v>35758</v>
      </c>
      <c r="D9" s="32" t="s">
        <v>60</v>
      </c>
      <c r="E9" s="32" t="s">
        <v>1015</v>
      </c>
      <c r="F9" s="58">
        <v>4.99</v>
      </c>
      <c r="G9" s="32">
        <v>282</v>
      </c>
      <c r="H9" s="32" t="s">
        <v>959</v>
      </c>
      <c r="I9" s="32" t="s">
        <v>8</v>
      </c>
      <c r="J9" s="32" t="s">
        <v>26</v>
      </c>
      <c r="K9" s="32" t="s">
        <v>1072</v>
      </c>
      <c r="L9" s="47" t="s">
        <v>1577</v>
      </c>
      <c r="M9" s="32"/>
      <c r="N9" s="48"/>
      <c r="O9" s="48"/>
      <c r="P9" s="48"/>
      <c r="Q9" s="81" t="s">
        <v>702</v>
      </c>
      <c r="R9" s="53">
        <v>42036</v>
      </c>
      <c r="S9" s="59"/>
      <c r="T9" s="59"/>
      <c r="U9" s="32" t="s">
        <v>1416</v>
      </c>
    </row>
    <row r="10" spans="1:21" s="35" customFormat="1" ht="28.8" x14ac:dyDescent="0.25">
      <c r="A10" s="43">
        <v>7</v>
      </c>
      <c r="B10" s="32" t="s">
        <v>327</v>
      </c>
      <c r="C10" s="53">
        <v>35800</v>
      </c>
      <c r="D10" s="32" t="s">
        <v>75</v>
      </c>
      <c r="E10" s="32" t="s">
        <v>1015</v>
      </c>
      <c r="F10" s="58">
        <v>4.99</v>
      </c>
      <c r="G10" s="32">
        <v>288</v>
      </c>
      <c r="H10" s="32" t="s">
        <v>960</v>
      </c>
      <c r="I10" s="32" t="s">
        <v>16</v>
      </c>
      <c r="J10" s="46" t="s">
        <v>328</v>
      </c>
      <c r="K10" s="46" t="s">
        <v>1073</v>
      </c>
      <c r="L10" s="47" t="s">
        <v>1565</v>
      </c>
      <c r="M10" s="32"/>
      <c r="N10" s="48"/>
      <c r="O10" s="48"/>
      <c r="P10" s="48"/>
      <c r="Q10" s="43"/>
      <c r="R10" s="53"/>
      <c r="S10" s="59"/>
      <c r="T10" s="59"/>
      <c r="U10" s="32" t="s">
        <v>1123</v>
      </c>
    </row>
    <row r="11" spans="1:21" ht="14.4" x14ac:dyDescent="0.3">
      <c r="A11" s="43">
        <v>8</v>
      </c>
      <c r="B11" s="32" t="s">
        <v>329</v>
      </c>
      <c r="C11" s="53">
        <v>35828</v>
      </c>
      <c r="D11" s="32" t="s">
        <v>83</v>
      </c>
      <c r="E11" s="32" t="s">
        <v>1015</v>
      </c>
      <c r="F11" s="58">
        <v>4.99</v>
      </c>
      <c r="G11" s="32">
        <v>277</v>
      </c>
      <c r="H11" s="32" t="s">
        <v>961</v>
      </c>
      <c r="I11" s="32" t="s">
        <v>11</v>
      </c>
      <c r="J11" s="32" t="s">
        <v>30</v>
      </c>
      <c r="K11" s="32" t="s">
        <v>1074</v>
      </c>
      <c r="L11" s="47" t="s">
        <v>1577</v>
      </c>
      <c r="M11" s="32" t="s">
        <v>18</v>
      </c>
      <c r="N11" s="48"/>
      <c r="O11" s="48"/>
      <c r="P11" s="48"/>
      <c r="Q11" s="4"/>
      <c r="R11" s="53"/>
      <c r="S11" s="59"/>
      <c r="T11" s="59"/>
    </row>
    <row r="12" spans="1:21" ht="14.4" x14ac:dyDescent="0.25">
      <c r="A12" s="43">
        <v>9</v>
      </c>
      <c r="B12" s="32" t="s">
        <v>330</v>
      </c>
      <c r="C12" s="53">
        <v>35856</v>
      </c>
      <c r="D12" s="32" t="s">
        <v>89</v>
      </c>
      <c r="E12" s="32" t="s">
        <v>1015</v>
      </c>
      <c r="F12" s="58">
        <v>4.99</v>
      </c>
      <c r="G12" s="32">
        <v>279</v>
      </c>
      <c r="H12" s="32" t="s">
        <v>962</v>
      </c>
      <c r="I12" s="32" t="s">
        <v>23</v>
      </c>
      <c r="J12" s="32" t="s">
        <v>331</v>
      </c>
      <c r="K12" s="32" t="s">
        <v>1075</v>
      </c>
      <c r="L12" s="47" t="s">
        <v>1565</v>
      </c>
      <c r="M12" s="32"/>
      <c r="N12" s="48"/>
      <c r="O12" s="48"/>
      <c r="P12" s="48"/>
      <c r="Q12" s="81" t="s">
        <v>702</v>
      </c>
      <c r="R12" s="53">
        <v>42036</v>
      </c>
      <c r="S12" s="59"/>
      <c r="T12" s="59"/>
      <c r="U12" s="32" t="s">
        <v>1417</v>
      </c>
    </row>
    <row r="13" spans="1:21" ht="14.4" x14ac:dyDescent="0.25">
      <c r="A13" s="43">
        <v>10</v>
      </c>
      <c r="B13" s="32" t="s">
        <v>332</v>
      </c>
      <c r="C13" s="53">
        <v>35891</v>
      </c>
      <c r="D13" s="32" t="s">
        <v>1424</v>
      </c>
      <c r="E13" s="32" t="s">
        <v>1015</v>
      </c>
      <c r="F13" s="58">
        <v>4.99</v>
      </c>
      <c r="G13" s="32">
        <v>284</v>
      </c>
      <c r="H13" s="32" t="s">
        <v>987</v>
      </c>
      <c r="I13" s="32" t="s">
        <v>39</v>
      </c>
      <c r="J13" s="32" t="s">
        <v>42</v>
      </c>
      <c r="K13" s="32" t="s">
        <v>1142</v>
      </c>
      <c r="L13" s="47" t="s">
        <v>1577</v>
      </c>
      <c r="M13" s="32" t="s">
        <v>18</v>
      </c>
      <c r="N13" s="48"/>
      <c r="O13" s="48"/>
      <c r="P13" s="48"/>
      <c r="Q13" s="43"/>
      <c r="R13" s="53"/>
      <c r="S13" s="59"/>
      <c r="T13" s="59"/>
      <c r="U13" s="32"/>
    </row>
    <row r="14" spans="1:21" ht="14.4" x14ac:dyDescent="0.25">
      <c r="A14" s="43">
        <v>11</v>
      </c>
      <c r="B14" s="32" t="s">
        <v>333</v>
      </c>
      <c r="C14" s="53">
        <v>35920</v>
      </c>
      <c r="D14" s="32" t="s">
        <v>7</v>
      </c>
      <c r="E14" s="32" t="s">
        <v>1015</v>
      </c>
      <c r="F14" s="58">
        <v>4.99</v>
      </c>
      <c r="G14" s="32">
        <v>248</v>
      </c>
      <c r="H14" s="32" t="s">
        <v>988</v>
      </c>
      <c r="I14" s="32" t="s">
        <v>16</v>
      </c>
      <c r="J14" s="32" t="s">
        <v>19</v>
      </c>
      <c r="K14" s="32" t="s">
        <v>752</v>
      </c>
      <c r="L14" s="47" t="s">
        <v>1565</v>
      </c>
      <c r="M14" s="32"/>
      <c r="N14" s="48"/>
      <c r="O14" s="48"/>
      <c r="P14" s="48"/>
      <c r="Q14" s="43"/>
      <c r="R14" s="53"/>
      <c r="S14" s="59"/>
      <c r="T14" s="59"/>
      <c r="U14" s="32"/>
    </row>
    <row r="15" spans="1:21" ht="14.4" x14ac:dyDescent="0.25">
      <c r="A15" s="43">
        <v>12</v>
      </c>
      <c r="B15" s="32" t="s">
        <v>334</v>
      </c>
      <c r="C15" s="53">
        <v>35954</v>
      </c>
      <c r="D15" s="32" t="s">
        <v>75</v>
      </c>
      <c r="E15" s="32" t="s">
        <v>1015</v>
      </c>
      <c r="F15" s="58">
        <v>4.99</v>
      </c>
      <c r="G15" s="32">
        <v>280</v>
      </c>
      <c r="H15" s="32" t="s">
        <v>989</v>
      </c>
      <c r="I15" s="32" t="s">
        <v>37</v>
      </c>
      <c r="J15" s="32" t="s">
        <v>335</v>
      </c>
      <c r="K15" s="32" t="s">
        <v>751</v>
      </c>
      <c r="L15" s="47" t="s">
        <v>1577</v>
      </c>
      <c r="M15" s="32" t="s">
        <v>10</v>
      </c>
      <c r="N15" s="48"/>
      <c r="O15" s="48"/>
      <c r="P15" s="48"/>
      <c r="Q15" s="43"/>
      <c r="R15" s="53"/>
      <c r="S15" s="59"/>
      <c r="T15" s="59"/>
      <c r="U15" s="32" t="s">
        <v>1441</v>
      </c>
    </row>
    <row r="16" spans="1:21" ht="14.4" x14ac:dyDescent="0.25">
      <c r="A16" s="43">
        <v>13</v>
      </c>
      <c r="B16" s="32" t="s">
        <v>336</v>
      </c>
      <c r="C16" s="53">
        <v>35982</v>
      </c>
      <c r="D16" s="32" t="s">
        <v>101</v>
      </c>
      <c r="E16" s="32" t="s">
        <v>1015</v>
      </c>
      <c r="F16" s="58">
        <v>4.99</v>
      </c>
      <c r="G16" s="32">
        <v>288</v>
      </c>
      <c r="H16" s="32" t="s">
        <v>990</v>
      </c>
      <c r="I16" s="32" t="s">
        <v>33</v>
      </c>
      <c r="J16" s="32" t="s">
        <v>187</v>
      </c>
      <c r="K16" s="32" t="s">
        <v>770</v>
      </c>
      <c r="L16" s="47" t="s">
        <v>1577</v>
      </c>
      <c r="M16" s="32"/>
      <c r="N16" s="48"/>
      <c r="O16" s="48"/>
      <c r="P16" s="48"/>
      <c r="Q16" s="43"/>
      <c r="R16" s="53"/>
      <c r="S16" s="59"/>
      <c r="T16" s="59"/>
      <c r="U16" s="32" t="s">
        <v>1442</v>
      </c>
    </row>
    <row r="17" spans="1:21" ht="14.4" x14ac:dyDescent="0.25">
      <c r="A17" s="43">
        <v>14</v>
      </c>
      <c r="B17" s="32" t="s">
        <v>337</v>
      </c>
      <c r="C17" s="53">
        <v>36010</v>
      </c>
      <c r="D17" s="32" t="s">
        <v>95</v>
      </c>
      <c r="E17" s="32" t="s">
        <v>1015</v>
      </c>
      <c r="F17" s="58">
        <v>4.99</v>
      </c>
      <c r="G17" s="32">
        <v>288</v>
      </c>
      <c r="H17" s="32" t="s">
        <v>991</v>
      </c>
      <c r="I17" s="32" t="s">
        <v>8</v>
      </c>
      <c r="J17" s="32" t="s">
        <v>9</v>
      </c>
      <c r="K17" s="32" t="s">
        <v>1076</v>
      </c>
      <c r="L17" s="47" t="s">
        <v>1577</v>
      </c>
      <c r="M17" s="32"/>
      <c r="N17" s="48"/>
      <c r="O17" s="48"/>
      <c r="P17" s="48"/>
      <c r="Q17" s="43"/>
      <c r="R17" s="53"/>
      <c r="S17" s="59"/>
      <c r="T17" s="59"/>
      <c r="U17" s="32" t="s">
        <v>1474</v>
      </c>
    </row>
    <row r="18" spans="1:21" ht="14.4" x14ac:dyDescent="0.25">
      <c r="A18" s="43">
        <v>15</v>
      </c>
      <c r="B18" s="32" t="s">
        <v>338</v>
      </c>
      <c r="C18" s="53">
        <v>36045</v>
      </c>
      <c r="D18" s="32" t="s">
        <v>339</v>
      </c>
      <c r="E18" s="32" t="s">
        <v>1015</v>
      </c>
      <c r="F18" s="58">
        <v>4.99</v>
      </c>
      <c r="G18" s="32">
        <v>288</v>
      </c>
      <c r="H18" s="32" t="s">
        <v>992</v>
      </c>
      <c r="I18" s="32" t="s">
        <v>11</v>
      </c>
      <c r="J18" s="32" t="s">
        <v>30</v>
      </c>
      <c r="K18" s="32" t="s">
        <v>1077</v>
      </c>
      <c r="L18" s="47" t="s">
        <v>1577</v>
      </c>
      <c r="M18" s="32"/>
      <c r="N18" s="48"/>
      <c r="O18" s="48"/>
      <c r="P18" s="48"/>
      <c r="Q18" s="43"/>
      <c r="R18" s="53"/>
      <c r="S18" s="59"/>
      <c r="T18" s="59"/>
      <c r="U18" s="32"/>
    </row>
    <row r="19" spans="1:21" ht="14.4" x14ac:dyDescent="0.25">
      <c r="A19" s="43">
        <v>16</v>
      </c>
      <c r="B19" s="32" t="s">
        <v>340</v>
      </c>
      <c r="C19" s="53">
        <v>36073</v>
      </c>
      <c r="D19" s="32" t="s">
        <v>778</v>
      </c>
      <c r="E19" s="32" t="s">
        <v>1015</v>
      </c>
      <c r="F19" s="58">
        <v>4.99</v>
      </c>
      <c r="G19" s="32">
        <v>288</v>
      </c>
      <c r="H19" s="32" t="s">
        <v>993</v>
      </c>
      <c r="I19" s="32" t="s">
        <v>39</v>
      </c>
      <c r="J19" s="32" t="s">
        <v>42</v>
      </c>
      <c r="K19" s="32" t="s">
        <v>763</v>
      </c>
      <c r="L19" s="47" t="s">
        <v>1577</v>
      </c>
      <c r="M19" s="32"/>
      <c r="N19" s="48"/>
      <c r="O19" s="48"/>
      <c r="P19" s="48"/>
      <c r="Q19" s="43"/>
      <c r="R19" s="53"/>
      <c r="S19" s="59"/>
      <c r="T19" s="59"/>
      <c r="U19" s="32" t="s">
        <v>1443</v>
      </c>
    </row>
    <row r="20" spans="1:21" ht="14.4" x14ac:dyDescent="0.25">
      <c r="A20" s="43">
        <v>17</v>
      </c>
      <c r="B20" s="32" t="s">
        <v>341</v>
      </c>
      <c r="C20" s="53">
        <v>36115</v>
      </c>
      <c r="D20" s="32" t="s">
        <v>126</v>
      </c>
      <c r="E20" s="32" t="s">
        <v>1015</v>
      </c>
      <c r="F20" s="58">
        <v>4.99</v>
      </c>
      <c r="G20" s="32">
        <v>280</v>
      </c>
      <c r="H20" s="32" t="s">
        <v>955</v>
      </c>
      <c r="I20" s="32" t="s">
        <v>342</v>
      </c>
      <c r="J20" s="32" t="s">
        <v>29</v>
      </c>
      <c r="K20" s="44" t="s">
        <v>46</v>
      </c>
      <c r="L20" s="47" t="s">
        <v>1564</v>
      </c>
      <c r="M20" s="32" t="s">
        <v>20</v>
      </c>
      <c r="N20" s="48"/>
      <c r="O20" s="48"/>
      <c r="P20" s="48"/>
      <c r="Q20" s="43"/>
      <c r="R20" s="53"/>
      <c r="S20" s="59"/>
      <c r="T20" s="59"/>
      <c r="U20" s="32" t="s">
        <v>1426</v>
      </c>
    </row>
    <row r="21" spans="1:21" ht="14.4" x14ac:dyDescent="0.25">
      <c r="A21" s="43">
        <v>18</v>
      </c>
      <c r="B21" s="32" t="s">
        <v>343</v>
      </c>
      <c r="C21" s="53">
        <v>36164</v>
      </c>
      <c r="D21" s="32" t="s">
        <v>89</v>
      </c>
      <c r="E21" s="32" t="s">
        <v>1015</v>
      </c>
      <c r="F21" s="58">
        <v>4.99</v>
      </c>
      <c r="G21" s="32">
        <v>274</v>
      </c>
      <c r="H21" s="32" t="s">
        <v>975</v>
      </c>
      <c r="I21" s="32" t="s">
        <v>23</v>
      </c>
      <c r="J21" s="32" t="s">
        <v>36</v>
      </c>
      <c r="K21" s="32" t="s">
        <v>1136</v>
      </c>
      <c r="L21" s="47" t="s">
        <v>1577</v>
      </c>
      <c r="M21" s="32"/>
      <c r="N21" s="48"/>
      <c r="O21" s="48"/>
      <c r="P21" s="48"/>
      <c r="Q21" s="43"/>
      <c r="R21" s="53"/>
      <c r="S21" s="59"/>
      <c r="T21" s="59"/>
      <c r="U21" s="32"/>
    </row>
    <row r="22" spans="1:21" ht="14.4" x14ac:dyDescent="0.25">
      <c r="A22" s="43">
        <v>19</v>
      </c>
      <c r="B22" s="32" t="s">
        <v>344</v>
      </c>
      <c r="C22" s="53">
        <v>36192</v>
      </c>
      <c r="D22" s="32" t="s">
        <v>75</v>
      </c>
      <c r="E22" s="32" t="s">
        <v>1015</v>
      </c>
      <c r="F22" s="58">
        <v>4.99</v>
      </c>
      <c r="G22" s="32">
        <v>250</v>
      </c>
      <c r="H22" s="32" t="s">
        <v>976</v>
      </c>
      <c r="I22" s="32" t="s">
        <v>16</v>
      </c>
      <c r="J22" s="32" t="s">
        <v>345</v>
      </c>
      <c r="K22" s="32" t="s">
        <v>1113</v>
      </c>
      <c r="L22" s="47" t="s">
        <v>1564</v>
      </c>
      <c r="M22" s="32"/>
      <c r="N22" s="48"/>
      <c r="O22" s="48"/>
      <c r="P22" s="48"/>
      <c r="Q22" s="43"/>
      <c r="R22" s="53"/>
      <c r="S22" s="59"/>
      <c r="T22" s="59"/>
      <c r="U22" s="32"/>
    </row>
    <row r="23" spans="1:21" ht="14.4" x14ac:dyDescent="0.25">
      <c r="A23" s="43">
        <v>20</v>
      </c>
      <c r="B23" s="32" t="s">
        <v>346</v>
      </c>
      <c r="C23" s="53">
        <v>36220</v>
      </c>
      <c r="D23" s="32" t="s">
        <v>208</v>
      </c>
      <c r="E23" s="32" t="s">
        <v>1015</v>
      </c>
      <c r="F23" s="58">
        <v>4.99</v>
      </c>
      <c r="G23" s="32">
        <v>288</v>
      </c>
      <c r="H23" s="32" t="s">
        <v>977</v>
      </c>
      <c r="I23" s="32" t="s">
        <v>33</v>
      </c>
      <c r="J23" s="32" t="s">
        <v>347</v>
      </c>
      <c r="K23" s="32" t="s">
        <v>1137</v>
      </c>
      <c r="L23" s="47" t="s">
        <v>1577</v>
      </c>
      <c r="M23" s="32"/>
      <c r="N23" s="48"/>
      <c r="O23" s="48"/>
      <c r="P23" s="48"/>
      <c r="Q23" s="43"/>
      <c r="R23" s="53"/>
      <c r="S23" s="59"/>
      <c r="T23" s="59"/>
      <c r="U23" s="32"/>
    </row>
    <row r="24" spans="1:21" ht="14.4" x14ac:dyDescent="0.25">
      <c r="A24" s="43">
        <v>21</v>
      </c>
      <c r="B24" s="32" t="s">
        <v>348</v>
      </c>
      <c r="C24" s="53">
        <v>36256</v>
      </c>
      <c r="D24" s="32" t="s">
        <v>7</v>
      </c>
      <c r="E24" s="32" t="s">
        <v>1015</v>
      </c>
      <c r="F24" s="58">
        <v>4.99</v>
      </c>
      <c r="G24" s="32">
        <v>251</v>
      </c>
      <c r="H24" s="32" t="s">
        <v>978</v>
      </c>
      <c r="I24" s="32" t="s">
        <v>37</v>
      </c>
      <c r="J24" s="32" t="s">
        <v>35</v>
      </c>
      <c r="K24" s="32" t="s">
        <v>1114</v>
      </c>
      <c r="L24" s="47" t="s">
        <v>1577</v>
      </c>
      <c r="M24" s="32"/>
      <c r="N24" s="48"/>
      <c r="O24" s="48"/>
      <c r="P24" s="48"/>
      <c r="Q24" s="43"/>
      <c r="R24" s="53"/>
      <c r="S24" s="59"/>
      <c r="T24" s="59"/>
      <c r="U24" s="32" t="s">
        <v>1473</v>
      </c>
    </row>
    <row r="25" spans="1:21" ht="14.4" x14ac:dyDescent="0.25">
      <c r="A25" s="43">
        <v>22</v>
      </c>
      <c r="B25" s="32" t="s">
        <v>349</v>
      </c>
      <c r="C25" s="53">
        <v>36290</v>
      </c>
      <c r="D25" s="32" t="s">
        <v>95</v>
      </c>
      <c r="E25" s="32" t="s">
        <v>1015</v>
      </c>
      <c r="F25" s="58">
        <v>4.99</v>
      </c>
      <c r="G25" s="32">
        <v>288</v>
      </c>
      <c r="H25" s="32" t="s">
        <v>979</v>
      </c>
      <c r="I25" s="32" t="s">
        <v>11</v>
      </c>
      <c r="J25" s="32" t="s">
        <v>350</v>
      </c>
      <c r="K25" s="32" t="s">
        <v>1115</v>
      </c>
      <c r="L25" s="47" t="s">
        <v>1577</v>
      </c>
      <c r="M25" s="32"/>
      <c r="N25" s="48"/>
      <c r="O25" s="48"/>
      <c r="P25" s="48"/>
      <c r="Q25" s="43"/>
      <c r="R25" s="53"/>
      <c r="S25" s="59"/>
      <c r="T25" s="59"/>
      <c r="U25" s="32" t="s">
        <v>1465</v>
      </c>
    </row>
    <row r="26" spans="1:21" ht="14.4" x14ac:dyDescent="0.25">
      <c r="A26" s="43">
        <v>23</v>
      </c>
      <c r="B26" s="32" t="s">
        <v>351</v>
      </c>
      <c r="C26" s="53">
        <v>36318</v>
      </c>
      <c r="D26" s="32" t="s">
        <v>778</v>
      </c>
      <c r="E26" s="32" t="s">
        <v>1015</v>
      </c>
      <c r="F26" s="58">
        <v>4.99</v>
      </c>
      <c r="G26" s="32">
        <v>279</v>
      </c>
      <c r="H26" s="32" t="s">
        <v>980</v>
      </c>
      <c r="I26" s="32" t="s">
        <v>39</v>
      </c>
      <c r="J26" s="32" t="s">
        <v>42</v>
      </c>
      <c r="K26" s="32" t="s">
        <v>763</v>
      </c>
      <c r="L26" s="47" t="s">
        <v>1577</v>
      </c>
      <c r="M26" s="32"/>
      <c r="N26" s="48"/>
      <c r="O26" s="48"/>
      <c r="P26" s="48"/>
      <c r="Q26" s="43"/>
      <c r="R26" s="53"/>
      <c r="S26" s="59"/>
      <c r="T26" s="59"/>
      <c r="U26" s="32"/>
    </row>
    <row r="27" spans="1:21" ht="14.4" x14ac:dyDescent="0.25">
      <c r="A27" s="43">
        <v>24</v>
      </c>
      <c r="B27" s="32" t="s">
        <v>352</v>
      </c>
      <c r="C27" s="53">
        <v>36346</v>
      </c>
      <c r="D27" s="32" t="s">
        <v>89</v>
      </c>
      <c r="E27" s="32" t="s">
        <v>1015</v>
      </c>
      <c r="F27" s="58">
        <v>5.99</v>
      </c>
      <c r="G27" s="32">
        <v>285</v>
      </c>
      <c r="H27" s="32" t="s">
        <v>981</v>
      </c>
      <c r="I27" s="32" t="s">
        <v>8</v>
      </c>
      <c r="J27" s="32" t="s">
        <v>34</v>
      </c>
      <c r="K27" s="32" t="s">
        <v>1032</v>
      </c>
      <c r="L27" s="47" t="s">
        <v>1577</v>
      </c>
      <c r="M27" s="32"/>
      <c r="N27" s="48"/>
      <c r="O27" s="48"/>
      <c r="P27" s="48"/>
      <c r="Q27" s="43"/>
      <c r="R27" s="53"/>
      <c r="S27" s="59"/>
      <c r="T27" s="59"/>
      <c r="U27" s="32"/>
    </row>
    <row r="28" spans="1:21" ht="14.4" x14ac:dyDescent="0.25">
      <c r="A28" s="43">
        <v>25</v>
      </c>
      <c r="B28" s="32" t="s">
        <v>353</v>
      </c>
      <c r="C28" s="53">
        <v>36409</v>
      </c>
      <c r="D28" s="32" t="s">
        <v>77</v>
      </c>
      <c r="E28" s="32" t="s">
        <v>1016</v>
      </c>
      <c r="F28" s="58">
        <v>5.99</v>
      </c>
      <c r="G28" s="32">
        <v>281</v>
      </c>
      <c r="H28" s="32" t="s">
        <v>982</v>
      </c>
      <c r="I28" s="32" t="s">
        <v>23</v>
      </c>
      <c r="J28" s="32" t="s">
        <v>28</v>
      </c>
      <c r="K28" s="32" t="s">
        <v>1075</v>
      </c>
      <c r="L28" s="47" t="s">
        <v>1577</v>
      </c>
      <c r="M28" s="32"/>
      <c r="N28" s="48"/>
      <c r="O28" s="48"/>
      <c r="P28" s="48"/>
      <c r="Q28" s="43"/>
      <c r="R28" s="53"/>
      <c r="S28" s="59"/>
      <c r="T28" s="59"/>
      <c r="U28" s="32"/>
    </row>
    <row r="29" spans="1:21" ht="14.4" x14ac:dyDescent="0.25">
      <c r="A29" s="43">
        <v>26</v>
      </c>
      <c r="B29" s="32" t="s">
        <v>354</v>
      </c>
      <c r="C29" s="53">
        <v>36437</v>
      </c>
      <c r="D29" s="32" t="s">
        <v>93</v>
      </c>
      <c r="E29" s="32" t="s">
        <v>1016</v>
      </c>
      <c r="F29" s="58">
        <v>5.99</v>
      </c>
      <c r="G29" s="32">
        <v>252</v>
      </c>
      <c r="H29" s="32" t="s">
        <v>983</v>
      </c>
      <c r="I29" s="32" t="s">
        <v>33</v>
      </c>
      <c r="J29" s="32" t="s">
        <v>31</v>
      </c>
      <c r="K29" s="32" t="s">
        <v>1116</v>
      </c>
      <c r="L29" s="47" t="s">
        <v>1589</v>
      </c>
      <c r="M29" s="32"/>
      <c r="N29" s="48"/>
      <c r="O29" s="48"/>
      <c r="P29" s="48"/>
      <c r="Q29" s="43"/>
      <c r="R29" s="53"/>
      <c r="S29" s="59"/>
      <c r="T29" s="59"/>
      <c r="U29" s="32" t="s">
        <v>1583</v>
      </c>
    </row>
    <row r="30" spans="1:21" ht="14.4" x14ac:dyDescent="0.25">
      <c r="A30" s="43">
        <v>27</v>
      </c>
      <c r="B30" s="32" t="s">
        <v>355</v>
      </c>
      <c r="C30" s="53">
        <v>36493</v>
      </c>
      <c r="D30" s="32" t="s">
        <v>339</v>
      </c>
      <c r="E30" s="32" t="s">
        <v>1016</v>
      </c>
      <c r="F30" s="58">
        <v>5.99</v>
      </c>
      <c r="G30" s="32">
        <v>284</v>
      </c>
      <c r="H30" s="32" t="s">
        <v>984</v>
      </c>
      <c r="I30" s="32" t="s">
        <v>11</v>
      </c>
      <c r="J30" s="32" t="s">
        <v>30</v>
      </c>
      <c r="K30" s="32" t="s">
        <v>1077</v>
      </c>
      <c r="L30" s="47" t="s">
        <v>1564</v>
      </c>
      <c r="M30" s="32" t="s">
        <v>20</v>
      </c>
      <c r="N30" s="48"/>
      <c r="O30" s="48"/>
      <c r="P30" s="48"/>
      <c r="Q30" s="81" t="s">
        <v>702</v>
      </c>
      <c r="R30" s="53">
        <v>42082</v>
      </c>
      <c r="S30" s="59"/>
      <c r="T30" s="59"/>
      <c r="U30" s="32" t="s">
        <v>1418</v>
      </c>
    </row>
    <row r="31" spans="1:21" ht="28.8" x14ac:dyDescent="0.25">
      <c r="A31" s="43">
        <v>28</v>
      </c>
      <c r="B31" s="32" t="s">
        <v>356</v>
      </c>
      <c r="C31" s="53">
        <v>36529</v>
      </c>
      <c r="D31" s="32" t="s">
        <v>60</v>
      </c>
      <c r="E31" s="32" t="s">
        <v>1016</v>
      </c>
      <c r="F31" s="58">
        <v>5.99</v>
      </c>
      <c r="G31" s="32">
        <v>288</v>
      </c>
      <c r="H31" s="32" t="s">
        <v>985</v>
      </c>
      <c r="I31" s="32" t="s">
        <v>16</v>
      </c>
      <c r="J31" s="32" t="s">
        <v>21</v>
      </c>
      <c r="K31" s="32" t="s">
        <v>752</v>
      </c>
      <c r="L31" s="47" t="s">
        <v>1564</v>
      </c>
      <c r="M31" s="32"/>
      <c r="N31" s="48"/>
      <c r="O31" s="48"/>
      <c r="P31" s="48"/>
      <c r="Q31" s="81" t="s">
        <v>702</v>
      </c>
      <c r="R31" s="53">
        <v>42145</v>
      </c>
      <c r="S31" s="59"/>
      <c r="T31" s="59"/>
      <c r="U31" s="46" t="s">
        <v>1472</v>
      </c>
    </row>
    <row r="32" spans="1:21" ht="14.4" x14ac:dyDescent="0.25">
      <c r="A32" s="43">
        <v>29</v>
      </c>
      <c r="B32" s="32" t="s">
        <v>357</v>
      </c>
      <c r="C32" s="53">
        <v>36563</v>
      </c>
      <c r="D32" s="32" t="s">
        <v>101</v>
      </c>
      <c r="E32" s="32" t="s">
        <v>1016</v>
      </c>
      <c r="F32" s="58">
        <v>5.99</v>
      </c>
      <c r="G32" s="32">
        <v>278</v>
      </c>
      <c r="H32" s="32" t="s">
        <v>986</v>
      </c>
      <c r="I32" s="32" t="s">
        <v>11</v>
      </c>
      <c r="J32" s="32" t="s">
        <v>14</v>
      </c>
      <c r="K32" s="32" t="s">
        <v>1138</v>
      </c>
      <c r="L32" s="47" t="s">
        <v>1564</v>
      </c>
      <c r="M32" s="32"/>
      <c r="N32" s="48"/>
      <c r="O32" s="48"/>
      <c r="P32" s="48"/>
      <c r="Q32" s="43"/>
      <c r="R32" s="53"/>
      <c r="S32" s="59"/>
      <c r="T32" s="59"/>
      <c r="U32" s="32" t="s">
        <v>1125</v>
      </c>
    </row>
    <row r="33" spans="1:21" ht="14.4" x14ac:dyDescent="0.25">
      <c r="A33" s="43">
        <v>30</v>
      </c>
      <c r="B33" s="32" t="s">
        <v>358</v>
      </c>
      <c r="C33" s="53">
        <v>36619</v>
      </c>
      <c r="D33" s="32" t="s">
        <v>225</v>
      </c>
      <c r="E33" s="32" t="s">
        <v>1016</v>
      </c>
      <c r="F33" s="58">
        <v>5.99</v>
      </c>
      <c r="G33" s="32">
        <v>288</v>
      </c>
      <c r="H33" s="32" t="s">
        <v>974</v>
      </c>
      <c r="I33" s="32" t="s">
        <v>16</v>
      </c>
      <c r="J33" s="32" t="s">
        <v>19</v>
      </c>
      <c r="K33" s="32" t="s">
        <v>1143</v>
      </c>
      <c r="L33" s="47" t="s">
        <v>1564</v>
      </c>
      <c r="M33" s="32"/>
      <c r="N33" s="48"/>
      <c r="O33" s="48"/>
      <c r="P33" s="48"/>
      <c r="Q33" s="43"/>
      <c r="R33" s="53"/>
      <c r="S33" s="59"/>
      <c r="T33" s="59"/>
      <c r="U33" s="32" t="s">
        <v>1117</v>
      </c>
    </row>
    <row r="34" spans="1:21" ht="14.4" x14ac:dyDescent="0.25">
      <c r="A34" s="43">
        <v>31</v>
      </c>
      <c r="B34" s="32" t="s">
        <v>359</v>
      </c>
      <c r="C34" s="53">
        <v>36647</v>
      </c>
      <c r="D34" s="32" t="s">
        <v>95</v>
      </c>
      <c r="E34" s="32" t="s">
        <v>1016</v>
      </c>
      <c r="F34" s="58">
        <v>5.99</v>
      </c>
      <c r="G34" s="32">
        <v>247</v>
      </c>
      <c r="H34" s="32" t="s">
        <v>973</v>
      </c>
      <c r="I34" s="32" t="s">
        <v>37</v>
      </c>
      <c r="J34" s="32" t="s">
        <v>35</v>
      </c>
      <c r="K34" s="32" t="s">
        <v>1118</v>
      </c>
      <c r="L34" s="47" t="s">
        <v>1564</v>
      </c>
      <c r="M34" s="32"/>
      <c r="N34" s="48"/>
      <c r="O34" s="48"/>
      <c r="P34" s="48"/>
      <c r="Q34" s="43"/>
      <c r="R34" s="53"/>
      <c r="S34" s="59"/>
      <c r="T34" s="59"/>
      <c r="U34" s="32"/>
    </row>
    <row r="35" spans="1:21" s="35" customFormat="1" ht="28.8" x14ac:dyDescent="0.25">
      <c r="A35" s="43">
        <v>32</v>
      </c>
      <c r="B35" s="32" t="s">
        <v>360</v>
      </c>
      <c r="C35" s="53">
        <v>36682</v>
      </c>
      <c r="D35" s="32" t="s">
        <v>116</v>
      </c>
      <c r="E35" s="32" t="s">
        <v>1016</v>
      </c>
      <c r="F35" s="58">
        <v>5.99</v>
      </c>
      <c r="G35" s="32">
        <v>280</v>
      </c>
      <c r="H35" s="32" t="s">
        <v>972</v>
      </c>
      <c r="I35" s="32" t="s">
        <v>361</v>
      </c>
      <c r="J35" s="46" t="s">
        <v>362</v>
      </c>
      <c r="K35" s="46" t="s">
        <v>1139</v>
      </c>
      <c r="L35" s="47" t="s">
        <v>1566</v>
      </c>
      <c r="M35" s="32"/>
      <c r="N35" s="48"/>
      <c r="O35" s="48"/>
      <c r="P35" s="48"/>
      <c r="Q35" s="43"/>
      <c r="R35" s="53"/>
      <c r="S35" s="59"/>
      <c r="T35" s="59"/>
      <c r="U35" s="32"/>
    </row>
    <row r="36" spans="1:21" ht="14.4" x14ac:dyDescent="0.25">
      <c r="A36" s="43">
        <v>33</v>
      </c>
      <c r="B36" s="32" t="s">
        <v>363</v>
      </c>
      <c r="C36" s="53">
        <v>36710</v>
      </c>
      <c r="D36" s="32" t="s">
        <v>364</v>
      </c>
      <c r="E36" s="32" t="s">
        <v>1016</v>
      </c>
      <c r="F36" s="58">
        <v>5.99</v>
      </c>
      <c r="G36" s="32">
        <v>288</v>
      </c>
      <c r="H36" s="32" t="s">
        <v>963</v>
      </c>
      <c r="I36" s="32" t="s">
        <v>39</v>
      </c>
      <c r="J36" s="32" t="s">
        <v>42</v>
      </c>
      <c r="K36" s="32" t="s">
        <v>763</v>
      </c>
      <c r="L36" s="47" t="s">
        <v>1577</v>
      </c>
      <c r="M36" s="32" t="s">
        <v>10</v>
      </c>
      <c r="N36" s="48"/>
      <c r="O36" s="48"/>
      <c r="P36" s="48"/>
      <c r="Q36" s="43"/>
      <c r="R36" s="53"/>
      <c r="S36" s="59"/>
      <c r="T36" s="59"/>
      <c r="U36" s="32"/>
    </row>
    <row r="37" spans="1:21" ht="14.4" x14ac:dyDescent="0.25">
      <c r="A37" s="43">
        <v>34</v>
      </c>
      <c r="B37" s="32" t="s">
        <v>365</v>
      </c>
      <c r="C37" s="53">
        <v>36745</v>
      </c>
      <c r="D37" s="32" t="s">
        <v>77</v>
      </c>
      <c r="E37" s="32" t="s">
        <v>1016</v>
      </c>
      <c r="F37" s="58">
        <v>5.99</v>
      </c>
      <c r="G37" s="32">
        <v>283</v>
      </c>
      <c r="H37" s="32" t="s">
        <v>964</v>
      </c>
      <c r="I37" s="32" t="s">
        <v>33</v>
      </c>
      <c r="J37" s="32" t="s">
        <v>366</v>
      </c>
      <c r="K37" s="32" t="s">
        <v>760</v>
      </c>
      <c r="L37" s="47" t="s">
        <v>1577</v>
      </c>
      <c r="M37" s="32"/>
      <c r="N37" s="48"/>
      <c r="O37" s="48"/>
      <c r="P37" s="48"/>
      <c r="Q37" s="43"/>
      <c r="R37" s="53"/>
      <c r="S37" s="59"/>
      <c r="T37" s="59"/>
      <c r="U37" s="32"/>
    </row>
    <row r="38" spans="1:21" ht="14.4" x14ac:dyDescent="0.25">
      <c r="A38" s="43">
        <v>35</v>
      </c>
      <c r="B38" s="32" t="s">
        <v>367</v>
      </c>
      <c r="C38" s="53">
        <v>36773</v>
      </c>
      <c r="D38" s="32" t="s">
        <v>288</v>
      </c>
      <c r="E38" s="32" t="s">
        <v>1016</v>
      </c>
      <c r="F38" s="58">
        <v>5.99</v>
      </c>
      <c r="G38" s="32">
        <v>284</v>
      </c>
      <c r="H38" s="32" t="s">
        <v>965</v>
      </c>
      <c r="I38" s="32" t="s">
        <v>11</v>
      </c>
      <c r="J38" s="32" t="s">
        <v>22</v>
      </c>
      <c r="K38" s="32" t="s">
        <v>1140</v>
      </c>
      <c r="L38" s="47" t="s">
        <v>1577</v>
      </c>
      <c r="M38" s="32"/>
      <c r="N38" s="48"/>
      <c r="O38" s="48"/>
      <c r="P38" s="48"/>
      <c r="Q38" s="43"/>
      <c r="R38" s="53"/>
      <c r="S38" s="59"/>
      <c r="T38" s="59"/>
      <c r="U38" s="32" t="s">
        <v>1471</v>
      </c>
    </row>
    <row r="39" spans="1:21" ht="14.4" x14ac:dyDescent="0.25">
      <c r="A39" s="43">
        <v>36</v>
      </c>
      <c r="B39" s="32" t="s">
        <v>368</v>
      </c>
      <c r="C39" s="53">
        <v>36801</v>
      </c>
      <c r="D39" s="32" t="s">
        <v>369</v>
      </c>
      <c r="E39" s="32" t="s">
        <v>1016</v>
      </c>
      <c r="F39" s="58">
        <v>5.99</v>
      </c>
      <c r="G39" s="32">
        <v>285</v>
      </c>
      <c r="H39" s="32" t="s">
        <v>966</v>
      </c>
      <c r="I39" s="32" t="s">
        <v>370</v>
      </c>
      <c r="J39" s="32" t="s">
        <v>371</v>
      </c>
      <c r="K39" s="32" t="s">
        <v>763</v>
      </c>
      <c r="L39" s="47" t="s">
        <v>1577</v>
      </c>
      <c r="M39" s="32"/>
      <c r="N39" s="48"/>
      <c r="O39" s="48"/>
      <c r="P39" s="48"/>
      <c r="Q39" s="43"/>
      <c r="R39" s="53"/>
      <c r="S39" s="59"/>
      <c r="T39" s="59"/>
      <c r="U39" s="32"/>
    </row>
    <row r="40" spans="1:21" s="35" customFormat="1" ht="28.8" x14ac:dyDescent="0.25">
      <c r="A40" s="43">
        <v>37</v>
      </c>
      <c r="B40" s="32" t="s">
        <v>372</v>
      </c>
      <c r="C40" s="53">
        <v>36836</v>
      </c>
      <c r="D40" s="32" t="s">
        <v>373</v>
      </c>
      <c r="E40" s="32" t="s">
        <v>1016</v>
      </c>
      <c r="F40" s="58">
        <v>5.99</v>
      </c>
      <c r="G40" s="32">
        <v>288</v>
      </c>
      <c r="H40" s="32" t="s">
        <v>940</v>
      </c>
      <c r="I40" s="32" t="s">
        <v>33</v>
      </c>
      <c r="J40" s="46" t="s">
        <v>374</v>
      </c>
      <c r="K40" s="46" t="s">
        <v>1119</v>
      </c>
      <c r="L40" s="47" t="s">
        <v>1577</v>
      </c>
      <c r="M40" s="32"/>
      <c r="N40" s="48"/>
      <c r="O40" s="48"/>
      <c r="P40" s="48"/>
      <c r="Q40" s="43"/>
      <c r="R40" s="53"/>
      <c r="S40" s="59"/>
      <c r="T40" s="59"/>
      <c r="U40" s="32"/>
    </row>
    <row r="41" spans="1:21" ht="14.4" x14ac:dyDescent="0.25">
      <c r="A41" s="43">
        <v>38</v>
      </c>
      <c r="B41" s="32" t="s">
        <v>375</v>
      </c>
      <c r="C41" s="53">
        <v>36899</v>
      </c>
      <c r="D41" s="32" t="s">
        <v>132</v>
      </c>
      <c r="E41" s="32" t="s">
        <v>1016</v>
      </c>
      <c r="F41" s="58">
        <v>5.99</v>
      </c>
      <c r="G41" s="32">
        <v>284</v>
      </c>
      <c r="H41" s="32" t="s">
        <v>967</v>
      </c>
      <c r="I41" s="32" t="s">
        <v>37</v>
      </c>
      <c r="J41" s="32" t="s">
        <v>40</v>
      </c>
      <c r="K41" s="32" t="s">
        <v>751</v>
      </c>
      <c r="L41" s="47" t="s">
        <v>1564</v>
      </c>
      <c r="M41" s="32"/>
      <c r="N41" s="48"/>
      <c r="O41" s="48"/>
      <c r="P41" s="48"/>
      <c r="Q41" s="43"/>
      <c r="R41" s="53"/>
      <c r="S41" s="59"/>
      <c r="T41" s="59"/>
      <c r="U41" s="32" t="s">
        <v>1444</v>
      </c>
    </row>
    <row r="42" spans="1:21" ht="14.4" x14ac:dyDescent="0.25">
      <c r="A42" s="43">
        <v>39</v>
      </c>
      <c r="B42" s="32" t="s">
        <v>376</v>
      </c>
      <c r="C42" s="53">
        <v>36927</v>
      </c>
      <c r="D42" s="32" t="s">
        <v>170</v>
      </c>
      <c r="E42" s="32" t="s">
        <v>1016</v>
      </c>
      <c r="F42" s="58">
        <v>5.99</v>
      </c>
      <c r="G42" s="32">
        <v>288</v>
      </c>
      <c r="H42" s="32" t="s">
        <v>968</v>
      </c>
      <c r="I42" s="32" t="s">
        <v>23</v>
      </c>
      <c r="J42" s="32" t="s">
        <v>36</v>
      </c>
      <c r="K42" s="32" t="s">
        <v>1136</v>
      </c>
      <c r="L42" s="47" t="s">
        <v>1577</v>
      </c>
      <c r="M42" s="32"/>
      <c r="N42" s="48"/>
      <c r="O42" s="48"/>
      <c r="P42" s="48"/>
      <c r="Q42" s="43"/>
      <c r="R42" s="53"/>
      <c r="S42" s="59"/>
      <c r="T42" s="59"/>
      <c r="U42" s="32"/>
    </row>
    <row r="43" spans="1:21" ht="14.4" x14ac:dyDescent="0.25">
      <c r="A43" s="43">
        <v>40</v>
      </c>
      <c r="B43" s="32" t="s">
        <v>377</v>
      </c>
      <c r="C43" s="53">
        <v>36955</v>
      </c>
      <c r="D43" s="32" t="s">
        <v>378</v>
      </c>
      <c r="E43" s="32" t="s">
        <v>1016</v>
      </c>
      <c r="F43" s="58">
        <v>5.99</v>
      </c>
      <c r="G43" s="32">
        <v>251</v>
      </c>
      <c r="H43" s="32" t="s">
        <v>969</v>
      </c>
      <c r="I43" s="32" t="s">
        <v>16</v>
      </c>
      <c r="J43" s="32" t="s">
        <v>21</v>
      </c>
      <c r="K43" s="32" t="s">
        <v>1141</v>
      </c>
      <c r="L43" s="47" t="s">
        <v>1577</v>
      </c>
      <c r="M43" s="32"/>
      <c r="N43" s="48"/>
      <c r="O43" s="48"/>
      <c r="P43" s="48"/>
      <c r="Q43" s="43"/>
      <c r="R43" s="53"/>
      <c r="S43" s="59"/>
      <c r="T43" s="59"/>
      <c r="U43" s="32"/>
    </row>
    <row r="44" spans="1:21" ht="14.4" x14ac:dyDescent="0.25">
      <c r="A44" s="43">
        <v>41</v>
      </c>
      <c r="B44" s="32" t="s">
        <v>379</v>
      </c>
      <c r="C44" s="53">
        <v>36983</v>
      </c>
      <c r="D44" s="32" t="s">
        <v>1421</v>
      </c>
      <c r="E44" s="32" t="s">
        <v>1016</v>
      </c>
      <c r="F44" s="58">
        <v>5.99</v>
      </c>
      <c r="G44" s="32">
        <v>286</v>
      </c>
      <c r="H44" s="32" t="s">
        <v>970</v>
      </c>
      <c r="I44" s="32" t="s">
        <v>37</v>
      </c>
      <c r="J44" s="32" t="s">
        <v>380</v>
      </c>
      <c r="K44" s="32" t="s">
        <v>751</v>
      </c>
      <c r="L44" s="47" t="s">
        <v>1577</v>
      </c>
      <c r="M44" s="32"/>
      <c r="N44" s="48"/>
      <c r="O44" s="48"/>
      <c r="P44" s="48"/>
      <c r="Q44" s="81" t="s">
        <v>702</v>
      </c>
      <c r="R44" s="53">
        <v>42432</v>
      </c>
      <c r="S44" s="59"/>
      <c r="T44" s="59"/>
      <c r="U44" s="32" t="s">
        <v>1420</v>
      </c>
    </row>
    <row r="45" spans="1:21" ht="14.4" x14ac:dyDescent="0.25">
      <c r="A45" s="43">
        <v>42</v>
      </c>
      <c r="B45" s="32" t="s">
        <v>381</v>
      </c>
      <c r="C45" s="53">
        <v>37018</v>
      </c>
      <c r="D45" s="32" t="s">
        <v>369</v>
      </c>
      <c r="E45" s="32" t="s">
        <v>1016</v>
      </c>
      <c r="F45" s="58">
        <v>5.99</v>
      </c>
      <c r="G45" s="32">
        <v>254</v>
      </c>
      <c r="H45" s="32" t="s">
        <v>971</v>
      </c>
      <c r="I45" s="32" t="s">
        <v>11</v>
      </c>
      <c r="J45" s="32" t="s">
        <v>157</v>
      </c>
      <c r="K45" s="32" t="s">
        <v>1120</v>
      </c>
      <c r="L45" s="47" t="s">
        <v>1577</v>
      </c>
      <c r="M45" s="32"/>
      <c r="N45" s="48"/>
      <c r="O45" s="48"/>
      <c r="P45" s="48"/>
      <c r="Q45" s="43"/>
      <c r="R45" s="53"/>
      <c r="S45" s="59"/>
      <c r="T45" s="59"/>
      <c r="U45" s="32" t="s">
        <v>1425</v>
      </c>
    </row>
    <row r="46" spans="1:21" ht="14.4" x14ac:dyDescent="0.25">
      <c r="A46" s="43">
        <v>43</v>
      </c>
      <c r="B46" s="32" t="s">
        <v>382</v>
      </c>
      <c r="C46" s="53">
        <v>37046</v>
      </c>
      <c r="D46" s="32" t="s">
        <v>236</v>
      </c>
      <c r="E46" s="32" t="s">
        <v>1016</v>
      </c>
      <c r="F46" s="58">
        <v>5.99</v>
      </c>
      <c r="G46" s="32">
        <v>280</v>
      </c>
      <c r="H46" s="32" t="s">
        <v>904</v>
      </c>
      <c r="I46" s="32" t="s">
        <v>33</v>
      </c>
      <c r="J46" s="32" t="s">
        <v>35</v>
      </c>
      <c r="K46" s="32" t="s">
        <v>1071</v>
      </c>
      <c r="L46" s="47" t="s">
        <v>1577</v>
      </c>
      <c r="M46" s="32" t="s">
        <v>18</v>
      </c>
      <c r="N46" s="48"/>
      <c r="O46" s="48"/>
      <c r="P46" s="48"/>
      <c r="Q46" s="43"/>
      <c r="R46" s="53"/>
      <c r="S46" s="59"/>
      <c r="T46" s="59"/>
      <c r="U46" s="32"/>
    </row>
    <row r="47" spans="1:21" ht="14.4" x14ac:dyDescent="0.25">
      <c r="A47" s="43">
        <v>44</v>
      </c>
      <c r="B47" s="32" t="s">
        <v>383</v>
      </c>
      <c r="C47" s="53">
        <v>37074</v>
      </c>
      <c r="D47" s="32" t="s">
        <v>373</v>
      </c>
      <c r="E47" s="32" t="s">
        <v>1016</v>
      </c>
      <c r="F47" s="58">
        <v>5.99</v>
      </c>
      <c r="G47" s="32">
        <v>288</v>
      </c>
      <c r="H47" s="32" t="s">
        <v>1018</v>
      </c>
      <c r="I47" s="32" t="s">
        <v>23</v>
      </c>
      <c r="J47" s="32" t="s">
        <v>24</v>
      </c>
      <c r="K47" s="32" t="s">
        <v>1121</v>
      </c>
      <c r="L47" s="47" t="s">
        <v>1577</v>
      </c>
      <c r="M47" s="32"/>
      <c r="N47" s="48"/>
      <c r="O47" s="48"/>
      <c r="P47" s="48"/>
      <c r="Q47" s="43"/>
      <c r="R47" s="53"/>
      <c r="S47" s="59"/>
      <c r="T47" s="59"/>
      <c r="U47" s="35"/>
    </row>
    <row r="48" spans="1:21" ht="14.4" x14ac:dyDescent="0.25">
      <c r="A48" s="43">
        <v>45</v>
      </c>
      <c r="B48" s="32" t="s">
        <v>384</v>
      </c>
      <c r="C48" s="53">
        <v>37109</v>
      </c>
      <c r="D48" s="32" t="s">
        <v>75</v>
      </c>
      <c r="E48" s="32" t="s">
        <v>1016</v>
      </c>
      <c r="F48" s="58">
        <v>5.99</v>
      </c>
      <c r="G48" s="32">
        <v>256</v>
      </c>
      <c r="H48" s="32" t="s">
        <v>1019</v>
      </c>
      <c r="I48" s="32" t="s">
        <v>39</v>
      </c>
      <c r="J48" s="32" t="s">
        <v>12</v>
      </c>
      <c r="K48" s="32" t="s">
        <v>763</v>
      </c>
      <c r="L48" s="47" t="s">
        <v>1577</v>
      </c>
      <c r="M48" s="32"/>
      <c r="N48" s="48"/>
      <c r="O48" s="48"/>
      <c r="P48" s="48"/>
      <c r="Q48" s="43"/>
      <c r="R48" s="53"/>
      <c r="S48" s="59"/>
      <c r="T48" s="59"/>
      <c r="U48" s="32"/>
    </row>
    <row r="49" spans="1:21" ht="14.4" x14ac:dyDescent="0.25">
      <c r="A49" s="43">
        <v>46</v>
      </c>
      <c r="B49" s="32" t="s">
        <v>385</v>
      </c>
      <c r="C49" s="53">
        <v>37137</v>
      </c>
      <c r="D49" s="32" t="s">
        <v>339</v>
      </c>
      <c r="E49" s="32" t="s">
        <v>1016</v>
      </c>
      <c r="F49" s="58">
        <v>5.99</v>
      </c>
      <c r="G49" s="32">
        <v>288</v>
      </c>
      <c r="H49" s="32" t="s">
        <v>1020</v>
      </c>
      <c r="I49" s="32" t="s">
        <v>11</v>
      </c>
      <c r="J49" s="32" t="s">
        <v>30</v>
      </c>
      <c r="K49" s="32" t="s">
        <v>1077</v>
      </c>
      <c r="L49" s="47" t="s">
        <v>1564</v>
      </c>
      <c r="M49" s="32"/>
      <c r="N49" s="48"/>
      <c r="O49" s="48"/>
      <c r="P49" s="48"/>
      <c r="Q49" s="43"/>
      <c r="R49" s="53"/>
      <c r="S49" s="59"/>
      <c r="T49" s="59"/>
      <c r="U49" s="32"/>
    </row>
    <row r="50" spans="1:21" ht="14.4" x14ac:dyDescent="0.25">
      <c r="A50" s="43">
        <v>47</v>
      </c>
      <c r="B50" s="32" t="s">
        <v>386</v>
      </c>
      <c r="C50" s="53">
        <v>37165</v>
      </c>
      <c r="D50" s="32" t="s">
        <v>387</v>
      </c>
      <c r="E50" s="32" t="s">
        <v>1016</v>
      </c>
      <c r="F50" s="58">
        <v>5.99</v>
      </c>
      <c r="G50" s="32">
        <v>281</v>
      </c>
      <c r="H50" s="32" t="s">
        <v>1022</v>
      </c>
      <c r="I50" s="32" t="s">
        <v>8</v>
      </c>
      <c r="J50" s="32" t="s">
        <v>32</v>
      </c>
      <c r="K50" s="32" t="s">
        <v>756</v>
      </c>
      <c r="L50" s="47" t="s">
        <v>1577</v>
      </c>
      <c r="M50" s="32" t="s">
        <v>13</v>
      </c>
      <c r="N50" s="48"/>
      <c r="O50" s="48"/>
      <c r="P50" s="48"/>
      <c r="Q50" s="43"/>
      <c r="R50" s="53"/>
      <c r="S50" s="59"/>
      <c r="T50" s="59"/>
      <c r="U50" s="35"/>
    </row>
    <row r="51" spans="1:21" ht="14.4" x14ac:dyDescent="0.25">
      <c r="A51" s="43">
        <v>48</v>
      </c>
      <c r="B51" s="32" t="s">
        <v>388</v>
      </c>
      <c r="C51" s="53">
        <v>37200</v>
      </c>
      <c r="D51" s="32" t="s">
        <v>93</v>
      </c>
      <c r="E51" s="32" t="s">
        <v>1016</v>
      </c>
      <c r="F51" s="58">
        <v>5.99</v>
      </c>
      <c r="G51" s="32">
        <v>287</v>
      </c>
      <c r="H51" s="32" t="s">
        <v>1021</v>
      </c>
      <c r="I51" s="32" t="s">
        <v>37</v>
      </c>
      <c r="J51" s="32" t="s">
        <v>389</v>
      </c>
      <c r="K51" s="32" t="s">
        <v>751</v>
      </c>
      <c r="L51" s="47" t="s">
        <v>1577</v>
      </c>
      <c r="M51" s="32"/>
      <c r="N51" s="48"/>
      <c r="O51" s="48"/>
      <c r="P51" s="48"/>
      <c r="Q51" s="43"/>
      <c r="R51" s="53"/>
      <c r="S51" s="59"/>
      <c r="T51" s="59"/>
      <c r="U51" s="32" t="s">
        <v>1466</v>
      </c>
    </row>
    <row r="52" spans="1:21" ht="14.4" x14ac:dyDescent="0.25">
      <c r="A52" s="43">
        <v>49</v>
      </c>
      <c r="B52" s="32" t="s">
        <v>390</v>
      </c>
      <c r="C52" s="53">
        <v>37263</v>
      </c>
      <c r="D52" s="32" t="s">
        <v>312</v>
      </c>
      <c r="E52" s="32" t="s">
        <v>1016</v>
      </c>
      <c r="F52" s="58">
        <v>5.99</v>
      </c>
      <c r="G52" s="32">
        <v>277</v>
      </c>
      <c r="H52" s="32" t="s">
        <v>1039</v>
      </c>
      <c r="I52" s="32" t="s">
        <v>39</v>
      </c>
      <c r="J52" s="32" t="s">
        <v>42</v>
      </c>
      <c r="K52" s="32" t="s">
        <v>763</v>
      </c>
      <c r="L52" s="47" t="s">
        <v>1577</v>
      </c>
      <c r="M52" s="32"/>
      <c r="N52" s="48"/>
      <c r="O52" s="48"/>
      <c r="P52" s="48"/>
      <c r="Q52" s="43"/>
      <c r="R52" s="53"/>
      <c r="S52" s="59"/>
      <c r="T52" s="59"/>
      <c r="U52" s="32"/>
    </row>
    <row r="53" spans="1:21" ht="14.4" x14ac:dyDescent="0.25">
      <c r="A53" s="43">
        <v>50</v>
      </c>
      <c r="B53" s="32" t="s">
        <v>391</v>
      </c>
      <c r="C53" s="53">
        <v>37291</v>
      </c>
      <c r="D53" s="32" t="s">
        <v>307</v>
      </c>
      <c r="E53" s="32" t="s">
        <v>1016</v>
      </c>
      <c r="F53" s="58">
        <v>5.99</v>
      </c>
      <c r="G53" s="32">
        <v>288</v>
      </c>
      <c r="H53" s="32" t="s">
        <v>1040</v>
      </c>
      <c r="I53" s="32" t="s">
        <v>11</v>
      </c>
      <c r="J53" s="32" t="s">
        <v>30</v>
      </c>
      <c r="K53" s="32" t="s">
        <v>1074</v>
      </c>
      <c r="L53" s="47" t="s">
        <v>1564</v>
      </c>
      <c r="M53" s="32"/>
      <c r="N53" s="48"/>
      <c r="O53" s="48"/>
      <c r="P53" s="48"/>
      <c r="Q53" s="43"/>
      <c r="R53" s="53"/>
      <c r="S53" s="59"/>
      <c r="T53" s="59"/>
      <c r="U53" s="32"/>
    </row>
    <row r="54" spans="1:21" ht="14.4" x14ac:dyDescent="0.25">
      <c r="A54" s="43">
        <v>51</v>
      </c>
      <c r="B54" s="32" t="s">
        <v>392</v>
      </c>
      <c r="C54" s="53">
        <v>37319</v>
      </c>
      <c r="D54" s="32" t="s">
        <v>77</v>
      </c>
      <c r="E54" s="32" t="s">
        <v>1016</v>
      </c>
      <c r="F54" s="58">
        <v>5.99</v>
      </c>
      <c r="G54" s="32">
        <v>285</v>
      </c>
      <c r="H54" s="32" t="s">
        <v>1041</v>
      </c>
      <c r="I54" s="32" t="s">
        <v>37</v>
      </c>
      <c r="J54" s="32" t="s">
        <v>35</v>
      </c>
      <c r="K54" s="32" t="s">
        <v>1114</v>
      </c>
      <c r="L54" s="47" t="s">
        <v>1577</v>
      </c>
      <c r="M54" s="32"/>
      <c r="N54" s="48"/>
      <c r="O54" s="48"/>
      <c r="P54" s="48"/>
      <c r="Q54" s="43"/>
      <c r="R54" s="53"/>
      <c r="S54" s="59"/>
      <c r="T54" s="59"/>
      <c r="U54" s="32"/>
    </row>
    <row r="55" spans="1:21" ht="14.4" x14ac:dyDescent="0.25">
      <c r="A55" s="43">
        <v>52</v>
      </c>
      <c r="B55" s="32" t="s">
        <v>393</v>
      </c>
      <c r="C55" s="53">
        <v>37354</v>
      </c>
      <c r="D55" s="32" t="s">
        <v>301</v>
      </c>
      <c r="E55" s="32" t="s">
        <v>1016</v>
      </c>
      <c r="F55" s="58">
        <v>5.99</v>
      </c>
      <c r="G55" s="32">
        <v>287</v>
      </c>
      <c r="H55" s="32" t="s">
        <v>1042</v>
      </c>
      <c r="I55" s="32" t="s">
        <v>16</v>
      </c>
      <c r="J55" s="32" t="s">
        <v>12</v>
      </c>
      <c r="K55" s="32" t="s">
        <v>1122</v>
      </c>
      <c r="L55" s="47" t="s">
        <v>1577</v>
      </c>
      <c r="M55" s="32"/>
      <c r="N55" s="48"/>
      <c r="O55" s="48"/>
      <c r="P55" s="48"/>
      <c r="Q55" s="81" t="s">
        <v>702</v>
      </c>
      <c r="R55" s="53">
        <v>42467</v>
      </c>
      <c r="S55" s="59"/>
      <c r="T55" s="59"/>
      <c r="U55" s="32" t="s">
        <v>1419</v>
      </c>
    </row>
    <row r="56" spans="1:21" ht="14.4" x14ac:dyDescent="0.25">
      <c r="A56" s="43">
        <v>53</v>
      </c>
      <c r="B56" s="32" t="s">
        <v>394</v>
      </c>
      <c r="C56" s="53">
        <v>37382</v>
      </c>
      <c r="D56" s="32" t="s">
        <v>7</v>
      </c>
      <c r="E56" s="32" t="s">
        <v>1016</v>
      </c>
      <c r="F56" s="58">
        <v>5.99</v>
      </c>
      <c r="G56" s="32">
        <v>286</v>
      </c>
      <c r="H56" s="32" t="s">
        <v>1031</v>
      </c>
      <c r="I56" s="32" t="s">
        <v>33</v>
      </c>
      <c r="J56" s="32" t="s">
        <v>35</v>
      </c>
      <c r="K56" s="32" t="s">
        <v>1071</v>
      </c>
      <c r="L56" s="47" t="s">
        <v>1565</v>
      </c>
      <c r="M56" s="32"/>
      <c r="N56" s="48"/>
      <c r="O56" s="48"/>
      <c r="P56" s="48"/>
      <c r="Q56" s="43"/>
      <c r="R56" s="53"/>
      <c r="S56" s="59"/>
      <c r="T56" s="59"/>
      <c r="U56" s="32" t="s">
        <v>1445</v>
      </c>
    </row>
    <row r="57" spans="1:21" ht="14.4" x14ac:dyDescent="0.25">
      <c r="A57" s="43">
        <v>54</v>
      </c>
      <c r="B57" s="32" t="s">
        <v>395</v>
      </c>
      <c r="C57" s="53">
        <v>37410</v>
      </c>
      <c r="D57" s="32" t="s">
        <v>274</v>
      </c>
      <c r="E57" s="32" t="s">
        <v>1016</v>
      </c>
      <c r="F57" s="58">
        <v>5.99</v>
      </c>
      <c r="G57" s="32">
        <v>320</v>
      </c>
      <c r="H57" s="32" t="s">
        <v>1043</v>
      </c>
      <c r="I57" s="32" t="s">
        <v>23</v>
      </c>
      <c r="J57" s="32" t="s">
        <v>32</v>
      </c>
      <c r="K57" s="32" t="s">
        <v>1124</v>
      </c>
      <c r="L57" s="47" t="s">
        <v>1577</v>
      </c>
      <c r="M57" s="32"/>
      <c r="N57" s="48"/>
      <c r="O57" s="48"/>
      <c r="P57" s="48"/>
      <c r="Q57" s="43"/>
      <c r="R57" s="53"/>
      <c r="S57" s="59"/>
      <c r="T57" s="59"/>
      <c r="U57" s="32" t="s">
        <v>1470</v>
      </c>
    </row>
    <row r="58" spans="1:21" ht="14.4" x14ac:dyDescent="0.25">
      <c r="A58" s="43">
        <v>55</v>
      </c>
      <c r="B58" s="32" t="s">
        <v>396</v>
      </c>
      <c r="C58" s="53">
        <v>37438</v>
      </c>
      <c r="D58" s="32" t="s">
        <v>378</v>
      </c>
      <c r="E58" s="32" t="s">
        <v>1016</v>
      </c>
      <c r="F58" s="58">
        <v>5.99</v>
      </c>
      <c r="G58" s="32">
        <v>288</v>
      </c>
      <c r="H58" s="32" t="s">
        <v>1044</v>
      </c>
      <c r="I58" s="32" t="s">
        <v>8</v>
      </c>
      <c r="J58" s="32" t="s">
        <v>9</v>
      </c>
      <c r="K58" s="32" t="s">
        <v>1076</v>
      </c>
      <c r="L58" s="47" t="s">
        <v>1564</v>
      </c>
      <c r="M58" s="32"/>
      <c r="N58" s="48"/>
      <c r="O58" s="48"/>
      <c r="P58" s="48"/>
      <c r="Q58" s="43"/>
      <c r="R58" s="53"/>
      <c r="S58" s="59"/>
      <c r="T58" s="59"/>
      <c r="U58" s="32"/>
    </row>
    <row r="59" spans="1:21" ht="14.4" x14ac:dyDescent="0.25">
      <c r="A59" s="43">
        <v>56</v>
      </c>
      <c r="B59" s="32" t="s">
        <v>397</v>
      </c>
      <c r="C59" s="53">
        <v>37473</v>
      </c>
      <c r="D59" s="32" t="s">
        <v>398</v>
      </c>
      <c r="E59" s="32" t="s">
        <v>1016</v>
      </c>
      <c r="F59" s="58">
        <v>5.99</v>
      </c>
      <c r="G59" s="32">
        <v>286</v>
      </c>
      <c r="H59" s="32" t="s">
        <v>1045</v>
      </c>
      <c r="I59" s="32" t="s">
        <v>16</v>
      </c>
      <c r="J59" s="32" t="s">
        <v>19</v>
      </c>
      <c r="K59" s="32" t="s">
        <v>1146</v>
      </c>
      <c r="L59" s="47" t="s">
        <v>1577</v>
      </c>
      <c r="M59" s="32"/>
      <c r="N59" s="48"/>
      <c r="O59" s="48"/>
      <c r="P59" s="48"/>
      <c r="Q59" s="43"/>
      <c r="R59" s="53"/>
      <c r="S59" s="59"/>
      <c r="T59" s="59"/>
      <c r="U59" s="32"/>
    </row>
    <row r="60" spans="1:21" ht="14.4" x14ac:dyDescent="0.25">
      <c r="A60" s="43">
        <v>57</v>
      </c>
      <c r="B60" s="32" t="s">
        <v>399</v>
      </c>
      <c r="C60" s="53">
        <v>37536</v>
      </c>
      <c r="D60" s="32" t="s">
        <v>400</v>
      </c>
      <c r="E60" s="32" t="s">
        <v>1016</v>
      </c>
      <c r="F60" s="58">
        <v>5.99</v>
      </c>
      <c r="G60" s="32">
        <v>280</v>
      </c>
      <c r="H60" s="32" t="s">
        <v>1046</v>
      </c>
      <c r="I60" s="32" t="s">
        <v>39</v>
      </c>
      <c r="J60" s="32" t="s">
        <v>42</v>
      </c>
      <c r="K60" s="32" t="s">
        <v>763</v>
      </c>
      <c r="L60" s="47" t="s">
        <v>1577</v>
      </c>
      <c r="M60" s="32"/>
      <c r="N60" s="48"/>
      <c r="O60" s="48"/>
      <c r="P60" s="48"/>
      <c r="Q60" s="43"/>
      <c r="R60" s="53"/>
      <c r="S60" s="59"/>
      <c r="T60" s="59"/>
      <c r="U60" s="32"/>
    </row>
    <row r="61" spans="1:21" ht="14.4" x14ac:dyDescent="0.25">
      <c r="A61" s="43">
        <v>58</v>
      </c>
      <c r="B61" s="32" t="s">
        <v>401</v>
      </c>
      <c r="C61" s="53">
        <v>37627</v>
      </c>
      <c r="D61" s="32" t="s">
        <v>228</v>
      </c>
      <c r="E61" s="32" t="s">
        <v>1016</v>
      </c>
      <c r="F61" s="58">
        <v>5.99</v>
      </c>
      <c r="G61" s="32">
        <v>288</v>
      </c>
      <c r="H61" s="32" t="s">
        <v>1050</v>
      </c>
      <c r="I61" s="32" t="s">
        <v>33</v>
      </c>
      <c r="J61" s="32" t="s">
        <v>187</v>
      </c>
      <c r="K61" s="32" t="s">
        <v>741</v>
      </c>
      <c r="L61" s="47" t="s">
        <v>1577</v>
      </c>
      <c r="M61" s="32"/>
      <c r="N61" s="48"/>
      <c r="O61" s="48"/>
      <c r="P61" s="48"/>
      <c r="Q61" s="43"/>
      <c r="R61" s="53"/>
      <c r="S61" s="59"/>
      <c r="T61" s="59"/>
      <c r="U61" s="32" t="s">
        <v>1467</v>
      </c>
    </row>
    <row r="62" spans="1:21" ht="14.4" x14ac:dyDescent="0.25">
      <c r="A62" s="43">
        <v>59</v>
      </c>
      <c r="B62" s="32" t="s">
        <v>402</v>
      </c>
      <c r="C62" s="53">
        <v>37683</v>
      </c>
      <c r="D62" s="32" t="s">
        <v>87</v>
      </c>
      <c r="E62" s="32" t="s">
        <v>1016</v>
      </c>
      <c r="F62" s="58">
        <v>5.99</v>
      </c>
      <c r="G62" s="32">
        <v>288</v>
      </c>
      <c r="H62" s="32" t="s">
        <v>1049</v>
      </c>
      <c r="I62" s="32" t="s">
        <v>37</v>
      </c>
      <c r="J62" s="32" t="s">
        <v>35</v>
      </c>
      <c r="K62" s="32" t="s">
        <v>747</v>
      </c>
      <c r="L62" s="47" t="s">
        <v>1577</v>
      </c>
      <c r="M62" s="32"/>
      <c r="N62" s="48"/>
      <c r="O62" s="48"/>
      <c r="P62" s="48"/>
      <c r="Q62" s="43"/>
      <c r="R62" s="53"/>
      <c r="S62" s="59"/>
      <c r="T62" s="59"/>
      <c r="U62" s="32" t="s">
        <v>1468</v>
      </c>
    </row>
    <row r="63" spans="1:21" ht="14.4" x14ac:dyDescent="0.25">
      <c r="A63" s="43">
        <v>60</v>
      </c>
      <c r="B63" s="32" t="s">
        <v>403</v>
      </c>
      <c r="C63" s="53">
        <v>37746</v>
      </c>
      <c r="D63" s="32" t="s">
        <v>778</v>
      </c>
      <c r="E63" s="32" t="s">
        <v>1016</v>
      </c>
      <c r="F63" s="58">
        <v>5.99</v>
      </c>
      <c r="G63" s="32">
        <v>270</v>
      </c>
      <c r="H63" s="32" t="s">
        <v>1047</v>
      </c>
      <c r="I63" s="32" t="s">
        <v>39</v>
      </c>
      <c r="J63" s="32" t="s">
        <v>42</v>
      </c>
      <c r="K63" s="32" t="s">
        <v>763</v>
      </c>
      <c r="L63" s="47" t="s">
        <v>1577</v>
      </c>
      <c r="M63" s="32"/>
      <c r="N63" s="48"/>
      <c r="O63" s="48"/>
      <c r="P63" s="48"/>
      <c r="Q63" s="43"/>
      <c r="R63" s="53"/>
      <c r="S63" s="59"/>
      <c r="T63" s="59"/>
      <c r="U63" s="32" t="s">
        <v>1126</v>
      </c>
    </row>
    <row r="64" spans="1:21" ht="14.4" x14ac:dyDescent="0.25">
      <c r="A64" s="43">
        <v>61</v>
      </c>
      <c r="B64" s="32" t="s">
        <v>404</v>
      </c>
      <c r="C64" s="53">
        <v>37809</v>
      </c>
      <c r="D64" s="32" t="s">
        <v>269</v>
      </c>
      <c r="E64" s="32" t="s">
        <v>1016</v>
      </c>
      <c r="F64" s="58">
        <v>5.99</v>
      </c>
      <c r="G64" s="32">
        <v>272</v>
      </c>
      <c r="H64" s="32" t="s">
        <v>1048</v>
      </c>
      <c r="I64" s="32" t="s">
        <v>370</v>
      </c>
      <c r="J64" s="32" t="s">
        <v>405</v>
      </c>
      <c r="K64" s="32" t="s">
        <v>763</v>
      </c>
      <c r="L64" s="47" t="s">
        <v>1565</v>
      </c>
      <c r="M64" s="32"/>
      <c r="N64" s="48"/>
      <c r="O64" s="48"/>
      <c r="P64" s="48"/>
      <c r="Q64" s="43"/>
      <c r="R64" s="53"/>
      <c r="S64" s="59"/>
      <c r="T64" s="59"/>
      <c r="U64" s="32"/>
    </row>
    <row r="65" spans="1:21" ht="14.4" x14ac:dyDescent="0.25">
      <c r="A65" s="43">
        <v>62</v>
      </c>
      <c r="B65" s="32" t="s">
        <v>406</v>
      </c>
      <c r="C65" s="53">
        <v>37865</v>
      </c>
      <c r="D65" s="32" t="s">
        <v>272</v>
      </c>
      <c r="E65" s="32" t="s">
        <v>1016</v>
      </c>
      <c r="F65" s="58">
        <v>5.99</v>
      </c>
      <c r="G65" s="32">
        <v>245</v>
      </c>
      <c r="H65" s="32" t="s">
        <v>1026</v>
      </c>
      <c r="I65" s="32" t="s">
        <v>407</v>
      </c>
      <c r="J65" s="32" t="s">
        <v>15</v>
      </c>
      <c r="K65" s="32" t="s">
        <v>1144</v>
      </c>
      <c r="L65" s="47" t="s">
        <v>1577</v>
      </c>
      <c r="M65" s="32"/>
      <c r="N65" s="48"/>
      <c r="O65" s="48"/>
      <c r="P65" s="48"/>
      <c r="Q65" s="43"/>
      <c r="R65" s="53"/>
      <c r="S65" s="59"/>
      <c r="T65" s="59"/>
      <c r="U65" s="32"/>
    </row>
    <row r="66" spans="1:21" ht="14.4" x14ac:dyDescent="0.25">
      <c r="A66" s="43">
        <v>63</v>
      </c>
      <c r="B66" s="32" t="s">
        <v>408</v>
      </c>
      <c r="C66" s="53">
        <v>37928</v>
      </c>
      <c r="D66" s="32" t="s">
        <v>1422</v>
      </c>
      <c r="E66" s="32" t="s">
        <v>1016</v>
      </c>
      <c r="F66" s="58">
        <v>5.99</v>
      </c>
      <c r="G66" s="32">
        <v>285</v>
      </c>
      <c r="H66" s="32" t="s">
        <v>1028</v>
      </c>
      <c r="I66" s="32" t="s">
        <v>16</v>
      </c>
      <c r="J66" s="32" t="s">
        <v>21</v>
      </c>
      <c r="K66" s="32" t="s">
        <v>1147</v>
      </c>
      <c r="L66" s="47" t="s">
        <v>1577</v>
      </c>
      <c r="M66" s="32"/>
      <c r="N66" s="48"/>
      <c r="O66" s="48"/>
      <c r="P66" s="48"/>
      <c r="Q66" s="43"/>
      <c r="R66" s="53"/>
      <c r="S66" s="59"/>
      <c r="T66" s="59"/>
      <c r="U66" s="32" t="s">
        <v>1440</v>
      </c>
    </row>
    <row r="67" spans="1:21" ht="28.8" x14ac:dyDescent="0.25">
      <c r="A67" s="43">
        <v>64</v>
      </c>
      <c r="B67" s="32" t="s">
        <v>409</v>
      </c>
      <c r="C67" s="53">
        <v>38019</v>
      </c>
      <c r="D67" s="32" t="s">
        <v>52</v>
      </c>
      <c r="E67" s="32" t="s">
        <v>1016</v>
      </c>
      <c r="F67" s="58">
        <v>5.99</v>
      </c>
      <c r="G67" s="32">
        <v>251</v>
      </c>
      <c r="H67" s="32" t="s">
        <v>1027</v>
      </c>
      <c r="I67" s="46" t="s">
        <v>1130</v>
      </c>
      <c r="J67" s="32" t="s">
        <v>410</v>
      </c>
      <c r="K67" s="32" t="s">
        <v>1129</v>
      </c>
      <c r="L67" s="47" t="s">
        <v>1565</v>
      </c>
      <c r="M67" s="32"/>
      <c r="N67" s="48"/>
      <c r="O67" s="48"/>
      <c r="P67" s="48"/>
      <c r="Q67" s="81" t="s">
        <v>702</v>
      </c>
      <c r="R67" s="53">
        <v>42525</v>
      </c>
      <c r="S67" s="59"/>
      <c r="T67" s="59"/>
      <c r="U67" s="46" t="s">
        <v>1469</v>
      </c>
    </row>
    <row r="68" spans="1:21" ht="14.4" x14ac:dyDescent="0.25">
      <c r="A68" s="43">
        <v>65</v>
      </c>
      <c r="B68" s="32" t="s">
        <v>411</v>
      </c>
      <c r="C68" s="53">
        <v>38047</v>
      </c>
      <c r="D68" s="32" t="s">
        <v>301</v>
      </c>
      <c r="E68" s="32" t="s">
        <v>1016</v>
      </c>
      <c r="F68" s="58">
        <v>5.99</v>
      </c>
      <c r="G68" s="32">
        <v>288</v>
      </c>
      <c r="H68" s="32" t="s">
        <v>1037</v>
      </c>
      <c r="I68" s="32" t="s">
        <v>33</v>
      </c>
      <c r="J68" s="32" t="s">
        <v>157</v>
      </c>
      <c r="K68" s="32" t="s">
        <v>1131</v>
      </c>
      <c r="L68" s="47" t="s">
        <v>1573</v>
      </c>
      <c r="M68" s="32"/>
      <c r="N68" s="48"/>
      <c r="O68" s="48"/>
      <c r="P68" s="48"/>
      <c r="Q68" s="43"/>
      <c r="R68" s="53"/>
      <c r="S68" s="59"/>
      <c r="T68" s="59"/>
      <c r="U68" s="32"/>
    </row>
    <row r="69" spans="1:21" ht="14.4" x14ac:dyDescent="0.25">
      <c r="A69" s="43">
        <v>66</v>
      </c>
      <c r="B69" s="32" t="s">
        <v>412</v>
      </c>
      <c r="C69" s="53">
        <v>38110</v>
      </c>
      <c r="D69" s="32" t="s">
        <v>75</v>
      </c>
      <c r="E69" s="32" t="s">
        <v>1016</v>
      </c>
      <c r="F69" s="58">
        <v>5.99</v>
      </c>
      <c r="G69" s="32">
        <v>288</v>
      </c>
      <c r="H69" s="32" t="s">
        <v>1038</v>
      </c>
      <c r="I69" s="32" t="s">
        <v>23</v>
      </c>
      <c r="J69" s="32" t="s">
        <v>24</v>
      </c>
      <c r="K69" s="32" t="s">
        <v>1145</v>
      </c>
      <c r="L69" s="47" t="s">
        <v>1573</v>
      </c>
      <c r="M69" s="32"/>
      <c r="N69" s="48"/>
      <c r="O69" s="48"/>
      <c r="P69" s="48"/>
      <c r="Q69" s="43"/>
      <c r="R69" s="53"/>
      <c r="S69" s="59"/>
      <c r="T69" s="59"/>
      <c r="U69" s="32"/>
    </row>
    <row r="70" spans="1:21" ht="14.4" x14ac:dyDescent="0.25">
      <c r="A70" s="43">
        <v>67</v>
      </c>
      <c r="B70" s="32" t="s">
        <v>413</v>
      </c>
      <c r="C70" s="53">
        <v>38187</v>
      </c>
      <c r="D70" s="32" t="s">
        <v>132</v>
      </c>
      <c r="E70" s="32" t="s">
        <v>1016</v>
      </c>
      <c r="F70" s="58">
        <v>5.99</v>
      </c>
      <c r="G70" s="32">
        <v>277</v>
      </c>
      <c r="H70" s="32" t="s">
        <v>1029</v>
      </c>
      <c r="I70" s="32" t="s">
        <v>37</v>
      </c>
      <c r="J70" s="32" t="s">
        <v>35</v>
      </c>
      <c r="K70" s="32" t="s">
        <v>747</v>
      </c>
      <c r="L70" s="47" t="s">
        <v>1589</v>
      </c>
      <c r="M70" s="32"/>
      <c r="N70" s="48"/>
      <c r="O70" s="48"/>
      <c r="P70" s="48"/>
      <c r="Q70" s="43"/>
      <c r="R70" s="53"/>
      <c r="S70" s="59"/>
      <c r="T70" s="59"/>
      <c r="U70" s="32"/>
    </row>
    <row r="71" spans="1:21" ht="14.4" x14ac:dyDescent="0.25">
      <c r="A71" s="43">
        <v>68</v>
      </c>
      <c r="B71" s="32" t="s">
        <v>414</v>
      </c>
      <c r="C71" s="53">
        <v>38236</v>
      </c>
      <c r="D71" s="32" t="s">
        <v>280</v>
      </c>
      <c r="E71" s="32" t="s">
        <v>1016</v>
      </c>
      <c r="F71" s="58">
        <v>5.99</v>
      </c>
      <c r="G71" s="32">
        <v>279</v>
      </c>
      <c r="H71" s="32" t="s">
        <v>1033</v>
      </c>
      <c r="I71" s="32" t="s">
        <v>39</v>
      </c>
      <c r="J71" s="32" t="s">
        <v>42</v>
      </c>
      <c r="K71" s="32" t="s">
        <v>763</v>
      </c>
      <c r="L71" s="47" t="s">
        <v>1566</v>
      </c>
      <c r="M71" s="32"/>
      <c r="N71" s="48"/>
      <c r="O71" s="48"/>
      <c r="P71" s="48"/>
      <c r="Q71" s="43"/>
      <c r="R71" s="53"/>
      <c r="S71" s="59"/>
      <c r="T71" s="59"/>
      <c r="U71" s="32"/>
    </row>
    <row r="72" spans="1:21" ht="14.4" x14ac:dyDescent="0.25">
      <c r="A72" s="43">
        <v>69</v>
      </c>
      <c r="B72" s="32" t="s">
        <v>415</v>
      </c>
      <c r="C72" s="53">
        <v>38292</v>
      </c>
      <c r="D72" s="32" t="s">
        <v>101</v>
      </c>
      <c r="E72" s="32" t="s">
        <v>1016</v>
      </c>
      <c r="F72" s="58">
        <v>5.99</v>
      </c>
      <c r="G72" s="32">
        <v>256</v>
      </c>
      <c r="H72" s="32" t="s">
        <v>1030</v>
      </c>
      <c r="I72" s="32" t="s">
        <v>8</v>
      </c>
      <c r="J72" s="32" t="s">
        <v>34</v>
      </c>
      <c r="K72" s="32" t="s">
        <v>1132</v>
      </c>
      <c r="L72" s="47" t="s">
        <v>1589</v>
      </c>
      <c r="M72" s="32"/>
      <c r="N72" s="48"/>
      <c r="O72" s="48"/>
      <c r="P72" s="48"/>
      <c r="Q72" s="43"/>
      <c r="R72" s="53"/>
      <c r="S72" s="59"/>
      <c r="T72" s="59"/>
      <c r="U72" s="32"/>
    </row>
    <row r="73" spans="1:21" ht="14.4" x14ac:dyDescent="0.25">
      <c r="A73" s="43">
        <v>70</v>
      </c>
      <c r="B73" s="32" t="s">
        <v>416</v>
      </c>
      <c r="C73" s="53">
        <v>38355</v>
      </c>
      <c r="D73" s="32" t="s">
        <v>339</v>
      </c>
      <c r="E73" s="32" t="s">
        <v>1016</v>
      </c>
      <c r="F73" s="58">
        <v>5.99</v>
      </c>
      <c r="G73" s="32">
        <v>277</v>
      </c>
      <c r="H73" s="32" t="s">
        <v>1034</v>
      </c>
      <c r="I73" s="32" t="s">
        <v>11</v>
      </c>
      <c r="J73" s="32" t="s">
        <v>30</v>
      </c>
      <c r="K73" s="32" t="s">
        <v>1077</v>
      </c>
      <c r="L73" s="47" t="s">
        <v>1589</v>
      </c>
      <c r="M73" s="32"/>
      <c r="N73" s="48"/>
      <c r="O73" s="48"/>
      <c r="P73" s="48"/>
      <c r="Q73" s="43"/>
      <c r="R73" s="53"/>
      <c r="S73" s="59"/>
      <c r="T73" s="59"/>
      <c r="U73" s="32"/>
    </row>
    <row r="74" spans="1:21" ht="14.4" x14ac:dyDescent="0.25">
      <c r="A74" s="43">
        <v>71</v>
      </c>
      <c r="B74" s="32" t="s">
        <v>417</v>
      </c>
      <c r="C74" s="53">
        <v>38540</v>
      </c>
      <c r="D74" s="32" t="s">
        <v>27</v>
      </c>
      <c r="E74" s="32" t="s">
        <v>1016</v>
      </c>
      <c r="F74" s="58">
        <v>5.99</v>
      </c>
      <c r="G74" s="32">
        <v>281</v>
      </c>
      <c r="H74" s="32" t="s">
        <v>1035</v>
      </c>
      <c r="I74" s="32" t="s">
        <v>16</v>
      </c>
      <c r="J74" s="32" t="s">
        <v>1148</v>
      </c>
      <c r="K74" s="32" t="s">
        <v>1122</v>
      </c>
      <c r="L74" s="47" t="s">
        <v>1565</v>
      </c>
      <c r="M74" s="32"/>
      <c r="N74" s="48"/>
      <c r="O74" s="48"/>
      <c r="P74" s="48"/>
      <c r="Q74" s="43"/>
      <c r="R74" s="53"/>
      <c r="S74" s="59"/>
      <c r="T74" s="59"/>
      <c r="U74" s="32"/>
    </row>
    <row r="75" spans="1:21" ht="14.4" x14ac:dyDescent="0.25">
      <c r="A75" s="43">
        <v>72</v>
      </c>
      <c r="B75" s="32" t="s">
        <v>418</v>
      </c>
      <c r="C75" s="53">
        <v>38568</v>
      </c>
      <c r="D75" s="32" t="s">
        <v>93</v>
      </c>
      <c r="E75" s="32" t="s">
        <v>1016</v>
      </c>
      <c r="F75" s="58">
        <v>5.99</v>
      </c>
      <c r="G75" s="32">
        <v>288</v>
      </c>
      <c r="H75" s="32" t="s">
        <v>1036</v>
      </c>
      <c r="I75" s="32" t="s">
        <v>37</v>
      </c>
      <c r="J75" s="32" t="s">
        <v>40</v>
      </c>
      <c r="K75" s="32" t="s">
        <v>751</v>
      </c>
      <c r="L75" s="47" t="s">
        <v>1578</v>
      </c>
      <c r="M75" s="32"/>
      <c r="N75" s="48"/>
      <c r="O75" s="48"/>
      <c r="P75" s="48"/>
      <c r="Q75" s="43"/>
      <c r="R75" s="53"/>
      <c r="S75" s="59"/>
      <c r="T75" s="59"/>
      <c r="U75" s="32" t="s">
        <v>1067</v>
      </c>
    </row>
    <row r="76" spans="1:21" ht="14.4" x14ac:dyDescent="0.25">
      <c r="A76" s="43">
        <v>73</v>
      </c>
      <c r="B76" s="32" t="s">
        <v>419</v>
      </c>
      <c r="C76" s="53">
        <v>38603</v>
      </c>
      <c r="D76" s="32" t="s">
        <v>420</v>
      </c>
      <c r="E76" s="32" t="s">
        <v>1016</v>
      </c>
      <c r="F76" s="58">
        <v>5.99</v>
      </c>
      <c r="G76" s="32">
        <v>276</v>
      </c>
      <c r="H76" s="32" t="s">
        <v>905</v>
      </c>
      <c r="I76" s="32" t="s">
        <v>206</v>
      </c>
      <c r="J76" s="32" t="s">
        <v>270</v>
      </c>
      <c r="K76" s="32" t="s">
        <v>1133</v>
      </c>
      <c r="L76" s="47" t="s">
        <v>1566</v>
      </c>
      <c r="M76" s="32" t="s">
        <v>18</v>
      </c>
      <c r="N76" s="48"/>
      <c r="O76" s="48"/>
      <c r="P76" s="48"/>
      <c r="Q76" s="43"/>
      <c r="R76" s="53"/>
      <c r="S76" s="59"/>
      <c r="T76" s="59"/>
      <c r="U76" s="32" t="s">
        <v>1068</v>
      </c>
    </row>
    <row r="77" spans="1:21" ht="14.4" x14ac:dyDescent="0.25">
      <c r="A77" s="43">
        <v>74</v>
      </c>
      <c r="B77" s="32" t="s">
        <v>421</v>
      </c>
      <c r="C77" s="53">
        <v>38631</v>
      </c>
      <c r="D77" s="32" t="s">
        <v>7</v>
      </c>
      <c r="E77" s="32" t="s">
        <v>1016</v>
      </c>
      <c r="F77" s="58">
        <v>5.99</v>
      </c>
      <c r="G77" s="32">
        <v>285</v>
      </c>
      <c r="H77" s="32" t="s">
        <v>1023</v>
      </c>
      <c r="I77" s="32" t="s">
        <v>8</v>
      </c>
      <c r="J77" s="32" t="s">
        <v>422</v>
      </c>
      <c r="K77" s="32" t="s">
        <v>1134</v>
      </c>
      <c r="L77" s="47" t="s">
        <v>1589</v>
      </c>
      <c r="M77" s="32" t="s">
        <v>18</v>
      </c>
      <c r="N77" s="48"/>
      <c r="O77" s="48"/>
      <c r="P77" s="48"/>
      <c r="Q77" s="43"/>
      <c r="R77" s="53"/>
      <c r="S77" s="59"/>
      <c r="T77" s="59"/>
      <c r="U77" s="32"/>
    </row>
    <row r="78" spans="1:21" ht="14.4" x14ac:dyDescent="0.25">
      <c r="A78" s="43">
        <v>75</v>
      </c>
      <c r="B78" s="32" t="s">
        <v>423</v>
      </c>
      <c r="C78" s="53">
        <v>38666</v>
      </c>
      <c r="D78" s="32" t="s">
        <v>424</v>
      </c>
      <c r="E78" s="32" t="s">
        <v>1016</v>
      </c>
      <c r="F78" s="58">
        <v>5.99</v>
      </c>
      <c r="G78" s="32">
        <v>284</v>
      </c>
      <c r="H78" s="32" t="s">
        <v>1024</v>
      </c>
      <c r="I78" s="32" t="s">
        <v>23</v>
      </c>
      <c r="J78" s="32" t="s">
        <v>331</v>
      </c>
      <c r="K78" s="32" t="s">
        <v>1135</v>
      </c>
      <c r="L78" s="47" t="s">
        <v>1573</v>
      </c>
      <c r="M78" s="32"/>
      <c r="N78" s="48"/>
      <c r="O78" s="48"/>
      <c r="P78" s="48"/>
      <c r="Q78" s="43"/>
      <c r="R78" s="53"/>
      <c r="S78" s="59"/>
      <c r="T78" s="59"/>
      <c r="U78" s="32"/>
    </row>
    <row r="79" spans="1:21" ht="14.4" x14ac:dyDescent="0.25">
      <c r="A79" s="43">
        <v>76</v>
      </c>
      <c r="B79" s="32" t="s">
        <v>425</v>
      </c>
      <c r="C79" s="53">
        <v>38711</v>
      </c>
      <c r="D79" s="32" t="s">
        <v>56</v>
      </c>
      <c r="E79" s="32" t="s">
        <v>1016</v>
      </c>
      <c r="F79" s="58">
        <v>5.99</v>
      </c>
      <c r="G79" s="32">
        <v>277</v>
      </c>
      <c r="H79" s="32" t="s">
        <v>1025</v>
      </c>
      <c r="I79" s="32" t="s">
        <v>39</v>
      </c>
      <c r="J79" s="32" t="s">
        <v>42</v>
      </c>
      <c r="K79" s="32" t="s">
        <v>763</v>
      </c>
      <c r="L79" s="47" t="s">
        <v>1566</v>
      </c>
      <c r="M79" s="32"/>
      <c r="N79" s="48"/>
      <c r="O79" s="48"/>
      <c r="P79" s="48"/>
      <c r="Q79" s="43"/>
      <c r="R79" s="53"/>
      <c r="S79" s="59"/>
      <c r="T79" s="59"/>
      <c r="U79" s="32"/>
    </row>
  </sheetData>
  <autoFilter ref="A3:U79" xr:uid="{3B15EA0A-12F3-43A2-A9B7-057F484466AE}">
    <sortState xmlns:xlrd2="http://schemas.microsoft.com/office/spreadsheetml/2017/richdata2" ref="A4:U79">
      <sortCondition ref="A4:A79"/>
    </sortState>
  </autoFilter>
  <mergeCells count="2">
    <mergeCell ref="N1:O1"/>
    <mergeCell ref="N2:O2"/>
  </mergeCells>
  <phoneticPr fontId="14" type="noConversion"/>
  <conditionalFormatting sqref="F4:F79">
    <cfRule type="dataBar" priority="2">
      <dataBar>
        <cfvo type="min"/>
        <cfvo type="max"/>
        <color rgb="FFFF555A"/>
      </dataBar>
      <extLst>
        <ext xmlns:x14="http://schemas.microsoft.com/office/spreadsheetml/2009/9/main" uri="{B025F937-C7B1-47D3-B67F-A62EFF666E3E}">
          <x14:id>{A2BCCC83-5822-47AC-A4F2-B60FE3CF3F54}</x14:id>
        </ext>
      </extLst>
    </cfRule>
  </conditionalFormatting>
  <conditionalFormatting sqref="G4:G79">
    <cfRule type="dataBar" priority="1">
      <dataBar>
        <cfvo type="min"/>
        <cfvo type="max"/>
        <color rgb="FF638EC6"/>
      </dataBar>
      <extLst>
        <ext xmlns:x14="http://schemas.microsoft.com/office/spreadsheetml/2009/9/main" uri="{B025F937-C7B1-47D3-B67F-A62EFF666E3E}">
          <x14:id>{BAB01AB7-1933-424C-BB22-DEE65FFE37EE}</x14:id>
        </ext>
      </extLst>
    </cfRule>
  </conditionalFormatting>
  <hyperlinks>
    <hyperlink ref="Q8" r:id="rId1" xr:uid="{29F18ED8-1996-49AF-9536-236CD1DD8305}"/>
    <hyperlink ref="Q9" r:id="rId2" xr:uid="{6E4E4202-49E2-4588-8525-AC92086EEE08}"/>
    <hyperlink ref="Q55" r:id="rId3" xr:uid="{12D1C643-FF1D-469B-B088-EF5691FC7FDF}"/>
    <hyperlink ref="Q44" r:id="rId4" xr:uid="{4A171DB6-0868-4135-86B4-6229CDC6177E}"/>
    <hyperlink ref="Q31" r:id="rId5" xr:uid="{8E995E3A-45A0-4711-A2AD-7B65D64AD3BC}"/>
    <hyperlink ref="Q12" r:id="rId6" xr:uid="{00DCCFF1-AE01-4AED-A3DD-CE041004F029}"/>
    <hyperlink ref="Q30" r:id="rId7" xr:uid="{485E6512-D32E-4DC0-82B3-5CD1235E9E8A}"/>
    <hyperlink ref="Q67" r:id="rId8" xr:uid="{F8DFEE4E-5BC8-42CD-9B11-1B4740E41C16}"/>
  </hyperlinks>
  <pageMargins left="0.47244094488188981" right="0.43307086614173229" top="0.59055118110236227" bottom="0.6692913385826772" header="0.31496062992125984" footer="0.31496062992125984"/>
  <pageSetup paperSize="9" scale="48" fitToHeight="0" orientation="landscape" horizontalDpi="4294967293" verticalDpi="4294967293" r:id="rId9"/>
  <headerFooter>
    <oddFooter>&amp;L&amp;"Calibri,Regular"&amp;11&amp;F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A2BCCC83-5822-47AC-A4F2-B60FE3CF3F54}">
            <x14:dataBar minLength="0" maxLength="100" border="1" negativeBarBorderColorSameAsPositive="0">
              <x14:cfvo type="autoMin"/>
              <x14:cfvo type="autoMax"/>
              <x14:borderColor rgb="FFFF555A"/>
              <x14:negativeFillColor rgb="FFFF0000"/>
              <x14:negativeBorderColor rgb="FFFF0000"/>
              <x14:axisColor rgb="FF000000"/>
            </x14:dataBar>
          </x14:cfRule>
          <xm:sqref>F4:F79</xm:sqref>
        </x14:conditionalFormatting>
        <x14:conditionalFormatting xmlns:xm="http://schemas.microsoft.com/office/excel/2006/main">
          <x14:cfRule type="dataBar" id="{BAB01AB7-1933-424C-BB22-DEE65FFE37EE}">
            <x14:dataBar minLength="0" maxLength="100" border="1" negativeBarBorderColorSameAsPositive="0">
              <x14:cfvo type="autoMin"/>
              <x14:cfvo type="autoMax"/>
              <x14:borderColor rgb="FF638EC6"/>
              <x14:negativeFillColor rgb="FFFF0000"/>
              <x14:negativeBorderColor rgb="FFFF0000"/>
              <x14:axisColor rgb="FF000000"/>
            </x14:dataBar>
          </x14:cfRule>
          <xm:sqref>G4:G79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AD88F6-501E-4EA1-8356-A99B3601432F}">
          <x14:formula1>
            <xm:f>About!$B$90:$B$94</xm:f>
          </x14:formula1>
          <xm:sqref>N4:N79 S4:S79</xm:sqref>
        </x14:dataValidation>
        <x14:dataValidation type="list" allowBlank="1" showInputMessage="1" showErrorMessage="1" xr:uid="{1C207461-0DB9-4207-BA9B-0A72BC53A20F}">
          <x14:formula1>
            <xm:f>About!$B$97:$B$104</xm:f>
          </x14:formula1>
          <xm:sqref>O4:O79</xm:sqref>
        </x14:dataValidation>
        <x14:dataValidation type="list" allowBlank="1" showInputMessage="1" showErrorMessage="1" xr:uid="{1D2128BC-421F-4BED-AE17-F8A17065C8FC}">
          <x14:formula1>
            <xm:f>About!$B$107:$B$114</xm:f>
          </x14:formula1>
          <xm:sqref>T4:T79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9F01-3772-487D-B13C-2D8941408E77}">
  <sheetPr>
    <tabColor theme="7" tint="-0.249977111117893"/>
    <pageSetUpPr autoPageBreaks="0" fitToPage="1"/>
  </sheetPr>
  <dimension ref="A1:S42"/>
  <sheetViews>
    <sheetView zoomScale="80" zoomScaleNormal="80" zoomScaleSheetLayoutView="30" workbookViewId="0">
      <pane ySplit="3" topLeftCell="A4" activePane="bottomLeft" state="frozen"/>
      <selection pane="bottomLeft" activeCell="B4" sqref="B4"/>
    </sheetView>
  </sheetViews>
  <sheetFormatPr defaultRowHeight="13.2" x14ac:dyDescent="0.25"/>
  <cols>
    <col min="1" max="1" width="14" customWidth="1"/>
    <col min="2" max="2" width="48.6640625" customWidth="1"/>
    <col min="3" max="3" width="8.21875" style="36" customWidth="1"/>
    <col min="4" max="4" width="17.44140625" style="36" customWidth="1"/>
    <col min="5" max="5" width="17" customWidth="1"/>
    <col min="6" max="6" width="26.77734375" bestFit="1" customWidth="1"/>
    <col min="7" max="7" width="16" customWidth="1"/>
    <col min="8" max="8" width="14.5546875" customWidth="1"/>
    <col min="9" max="9" width="15" customWidth="1"/>
    <col min="10" max="10" width="13" customWidth="1"/>
    <col min="11" max="11" width="15.77734375" customWidth="1"/>
    <col min="12" max="12" width="11.77734375" bestFit="1" customWidth="1"/>
    <col min="13" max="13" width="26.6640625" bestFit="1" customWidth="1"/>
    <col min="14" max="14" width="40.21875" bestFit="1" customWidth="1"/>
    <col min="15" max="15" width="14.6640625" customWidth="1"/>
    <col min="16" max="16" width="11.33203125" customWidth="1"/>
    <col min="17" max="17" width="14.109375" customWidth="1"/>
    <col min="18" max="18" width="31" bestFit="1" customWidth="1"/>
    <col min="19" max="19" width="227.77734375" customWidth="1"/>
  </cols>
  <sheetData>
    <row r="1" spans="1:19" ht="28.2" customHeight="1" x14ac:dyDescent="0.3">
      <c r="A1" s="74" t="s">
        <v>1542</v>
      </c>
      <c r="G1" s="91" t="s">
        <v>1411</v>
      </c>
      <c r="H1" s="91"/>
      <c r="I1" s="91"/>
      <c r="J1" s="91"/>
      <c r="K1" s="91"/>
      <c r="L1" s="91"/>
      <c r="M1" s="91"/>
      <c r="N1" s="46"/>
      <c r="P1" s="90" t="s">
        <v>552</v>
      </c>
      <c r="Q1" s="90"/>
      <c r="R1" s="45" t="str">
        <f>"TOTAL OWNED: "&amp;COUNTIF($P$4:$P$42,"Yes")&amp;"/39"</f>
        <v>TOTAL OWNED: 0/39</v>
      </c>
      <c r="S1" s="2"/>
    </row>
    <row r="2" spans="1:19" ht="14.4" x14ac:dyDescent="0.25">
      <c r="P2" s="90" t="s">
        <v>553</v>
      </c>
      <c r="Q2" s="90"/>
      <c r="R2" s="45" t="str">
        <f>"TOTAL ON WISH-LIST: "&amp;COUNTIF($P$4:$P$42,"Want")&amp;"/39"</f>
        <v>TOTAL ON WISH-LIST: 0/39</v>
      </c>
    </row>
    <row r="3" spans="1:19" ht="14.4" x14ac:dyDescent="0.3">
      <c r="A3" s="77" t="s">
        <v>1</v>
      </c>
      <c r="B3" s="78" t="s">
        <v>0</v>
      </c>
      <c r="C3" s="79" t="s">
        <v>2</v>
      </c>
      <c r="D3" s="79" t="s">
        <v>1332</v>
      </c>
      <c r="E3" s="77" t="s">
        <v>805</v>
      </c>
      <c r="F3" s="78" t="s">
        <v>3</v>
      </c>
      <c r="G3" s="78" t="s">
        <v>548</v>
      </c>
      <c r="H3" s="78" t="s">
        <v>693</v>
      </c>
      <c r="I3" s="78" t="s">
        <v>549</v>
      </c>
      <c r="J3" s="78" t="s">
        <v>550</v>
      </c>
      <c r="K3" s="78" t="s">
        <v>806</v>
      </c>
      <c r="L3" s="78" t="s">
        <v>4</v>
      </c>
      <c r="M3" s="78" t="s">
        <v>5</v>
      </c>
      <c r="N3" s="78" t="s">
        <v>1128</v>
      </c>
      <c r="O3" s="77" t="s">
        <v>455</v>
      </c>
      <c r="P3" s="42" t="s">
        <v>521</v>
      </c>
      <c r="Q3" s="42" t="s">
        <v>547</v>
      </c>
      <c r="R3" s="42" t="s">
        <v>554</v>
      </c>
      <c r="S3" s="78" t="s">
        <v>6</v>
      </c>
    </row>
    <row r="4" spans="1:19" s="35" customFormat="1" ht="14.4" x14ac:dyDescent="0.25">
      <c r="A4" s="32" t="s">
        <v>1367</v>
      </c>
      <c r="B4" s="32" t="s">
        <v>1292</v>
      </c>
      <c r="C4" s="53">
        <v>32143</v>
      </c>
      <c r="D4" s="43" t="s">
        <v>1328</v>
      </c>
      <c r="E4" s="43" t="s">
        <v>843</v>
      </c>
      <c r="F4" s="32" t="s">
        <v>844</v>
      </c>
      <c r="G4" s="32" t="s">
        <v>1365</v>
      </c>
      <c r="H4" s="44" t="s">
        <v>1219</v>
      </c>
      <c r="I4" s="58">
        <v>2.95</v>
      </c>
      <c r="J4" s="32">
        <v>128</v>
      </c>
      <c r="K4" s="32" t="s">
        <v>1302</v>
      </c>
      <c r="L4" s="44" t="s">
        <v>23</v>
      </c>
      <c r="M4" s="32" t="s">
        <v>28</v>
      </c>
      <c r="N4" s="44" t="s">
        <v>1320</v>
      </c>
      <c r="O4" s="32"/>
      <c r="P4" s="48"/>
      <c r="Q4" s="48"/>
      <c r="R4" s="48"/>
      <c r="S4" s="32" t="s">
        <v>1485</v>
      </c>
    </row>
    <row r="5" spans="1:19" s="35" customFormat="1" ht="14.4" x14ac:dyDescent="0.25">
      <c r="A5" s="32" t="s">
        <v>1368</v>
      </c>
      <c r="B5" s="46" t="s">
        <v>1162</v>
      </c>
      <c r="C5" s="53">
        <v>32721</v>
      </c>
      <c r="D5" s="43" t="s">
        <v>1328</v>
      </c>
      <c r="E5" s="43" t="s">
        <v>843</v>
      </c>
      <c r="F5" s="46" t="s">
        <v>847</v>
      </c>
      <c r="G5" s="32" t="s">
        <v>850</v>
      </c>
      <c r="H5" s="32" t="s">
        <v>482</v>
      </c>
      <c r="I5" s="58">
        <v>3.95</v>
      </c>
      <c r="J5" s="32">
        <v>160</v>
      </c>
      <c r="K5" s="32" t="s">
        <v>848</v>
      </c>
      <c r="L5" s="32" t="s">
        <v>8</v>
      </c>
      <c r="M5" s="32" t="s">
        <v>9</v>
      </c>
      <c r="N5" s="44" t="s">
        <v>1326</v>
      </c>
      <c r="O5" s="32" t="s">
        <v>18</v>
      </c>
      <c r="P5" s="48"/>
      <c r="Q5" s="48"/>
      <c r="R5" s="48"/>
      <c r="S5" s="32" t="s">
        <v>849</v>
      </c>
    </row>
    <row r="6" spans="1:19" s="35" customFormat="1" ht="14.4" x14ac:dyDescent="0.25">
      <c r="A6" s="32" t="s">
        <v>1369</v>
      </c>
      <c r="B6" s="32" t="s">
        <v>1293</v>
      </c>
      <c r="C6" s="53">
        <v>32813</v>
      </c>
      <c r="D6" s="43" t="s">
        <v>1328</v>
      </c>
      <c r="E6" s="43" t="s">
        <v>843</v>
      </c>
      <c r="F6" s="32" t="s">
        <v>1306</v>
      </c>
      <c r="G6" s="44" t="s">
        <v>1366</v>
      </c>
      <c r="H6" s="44" t="s">
        <v>482</v>
      </c>
      <c r="I6" s="58">
        <v>3.95</v>
      </c>
      <c r="J6" s="32">
        <v>154</v>
      </c>
      <c r="K6" s="32" t="s">
        <v>1305</v>
      </c>
      <c r="L6" s="44" t="s">
        <v>11</v>
      </c>
      <c r="M6" s="44" t="s">
        <v>30</v>
      </c>
      <c r="N6" s="44" t="s">
        <v>1325</v>
      </c>
      <c r="O6" s="32"/>
      <c r="P6" s="48"/>
      <c r="Q6" s="48"/>
      <c r="R6" s="48"/>
      <c r="S6" s="32" t="s">
        <v>1318</v>
      </c>
    </row>
    <row r="7" spans="1:19" s="35" customFormat="1" ht="14.4" x14ac:dyDescent="0.25">
      <c r="A7" s="32" t="s">
        <v>1370</v>
      </c>
      <c r="B7" s="32" t="s">
        <v>1294</v>
      </c>
      <c r="C7" s="53">
        <v>32854</v>
      </c>
      <c r="D7" s="43" t="s">
        <v>1328</v>
      </c>
      <c r="E7" s="43" t="s">
        <v>843</v>
      </c>
      <c r="F7" s="32" t="s">
        <v>1308</v>
      </c>
      <c r="G7" s="44" t="s">
        <v>850</v>
      </c>
      <c r="H7" s="44" t="s">
        <v>482</v>
      </c>
      <c r="I7" s="58">
        <v>3.95</v>
      </c>
      <c r="J7" s="32">
        <v>176</v>
      </c>
      <c r="K7" s="32" t="s">
        <v>1307</v>
      </c>
      <c r="L7" s="44" t="s">
        <v>23</v>
      </c>
      <c r="M7" s="32" t="s">
        <v>28</v>
      </c>
      <c r="N7" s="44" t="s">
        <v>1320</v>
      </c>
      <c r="O7" s="32"/>
      <c r="P7" s="48"/>
      <c r="Q7" s="48"/>
      <c r="R7" s="48"/>
      <c r="S7" s="32" t="s">
        <v>1318</v>
      </c>
    </row>
    <row r="8" spans="1:19" s="35" customFormat="1" ht="28.8" x14ac:dyDescent="0.25">
      <c r="A8" s="44" t="s">
        <v>46</v>
      </c>
      <c r="B8" s="32" t="s">
        <v>864</v>
      </c>
      <c r="C8" s="53">
        <v>32990</v>
      </c>
      <c r="D8" s="43" t="s">
        <v>1328</v>
      </c>
      <c r="E8" s="32" t="s">
        <v>1386</v>
      </c>
      <c r="F8" s="46" t="s">
        <v>868</v>
      </c>
      <c r="G8" s="46" t="s">
        <v>865</v>
      </c>
      <c r="H8" s="44" t="s">
        <v>869</v>
      </c>
      <c r="I8" s="58">
        <v>5.95</v>
      </c>
      <c r="J8" s="32">
        <v>98</v>
      </c>
      <c r="K8" s="32" t="s">
        <v>866</v>
      </c>
      <c r="L8" s="32" t="s">
        <v>39</v>
      </c>
      <c r="M8" s="32" t="s">
        <v>867</v>
      </c>
      <c r="N8" s="52" t="s">
        <v>874</v>
      </c>
      <c r="O8" s="32" t="s">
        <v>20</v>
      </c>
      <c r="P8" s="48"/>
      <c r="Q8" s="48"/>
      <c r="R8" s="48"/>
      <c r="S8" s="46" t="s">
        <v>1486</v>
      </c>
    </row>
    <row r="9" spans="1:19" s="35" customFormat="1" ht="28.8" x14ac:dyDescent="0.25">
      <c r="A9" s="44" t="s">
        <v>46</v>
      </c>
      <c r="B9" s="46" t="s">
        <v>1163</v>
      </c>
      <c r="C9" s="53">
        <v>33577</v>
      </c>
      <c r="D9" s="43" t="s">
        <v>1328</v>
      </c>
      <c r="E9" s="32" t="s">
        <v>827</v>
      </c>
      <c r="F9" s="46" t="s">
        <v>1154</v>
      </c>
      <c r="G9" s="32" t="s">
        <v>773</v>
      </c>
      <c r="H9" s="32" t="s">
        <v>482</v>
      </c>
      <c r="I9" s="58">
        <v>6.99</v>
      </c>
      <c r="J9" s="32">
        <v>287</v>
      </c>
      <c r="K9" s="32" t="s">
        <v>1155</v>
      </c>
      <c r="L9" s="44" t="s">
        <v>46</v>
      </c>
      <c r="M9" s="44" t="s">
        <v>46</v>
      </c>
      <c r="N9" s="44" t="s">
        <v>46</v>
      </c>
      <c r="O9" s="32" t="s">
        <v>13</v>
      </c>
      <c r="P9" s="48"/>
      <c r="Q9" s="48"/>
      <c r="R9" s="48"/>
      <c r="S9" s="32" t="s">
        <v>1156</v>
      </c>
    </row>
    <row r="10" spans="1:19" s="35" customFormat="1" ht="14.4" x14ac:dyDescent="0.25">
      <c r="A10" s="32" t="s">
        <v>1371</v>
      </c>
      <c r="B10" s="32" t="s">
        <v>1161</v>
      </c>
      <c r="C10" s="53">
        <v>33817</v>
      </c>
      <c r="D10" s="43" t="s">
        <v>1328</v>
      </c>
      <c r="E10" s="43" t="s">
        <v>843</v>
      </c>
      <c r="F10" s="32" t="s">
        <v>844</v>
      </c>
      <c r="G10" s="32" t="s">
        <v>744</v>
      </c>
      <c r="H10" s="32" t="s">
        <v>1314</v>
      </c>
      <c r="I10" s="58">
        <v>4.99</v>
      </c>
      <c r="J10" s="32">
        <v>174</v>
      </c>
      <c r="K10" s="32" t="s">
        <v>845</v>
      </c>
      <c r="L10" s="32" t="s">
        <v>23</v>
      </c>
      <c r="M10" s="32" t="s">
        <v>28</v>
      </c>
      <c r="N10" s="44" t="s">
        <v>1320</v>
      </c>
      <c r="O10" s="32" t="s">
        <v>18</v>
      </c>
      <c r="P10" s="48"/>
      <c r="Q10" s="48"/>
      <c r="R10" s="48"/>
      <c r="S10" s="32" t="s">
        <v>846</v>
      </c>
    </row>
    <row r="11" spans="1:19" s="35" customFormat="1" ht="14.4" x14ac:dyDescent="0.25">
      <c r="A11" s="32" t="s">
        <v>1372</v>
      </c>
      <c r="B11" s="32" t="s">
        <v>1295</v>
      </c>
      <c r="C11" s="53">
        <v>33899</v>
      </c>
      <c r="D11" s="43" t="s">
        <v>1328</v>
      </c>
      <c r="E11" s="43" t="s">
        <v>843</v>
      </c>
      <c r="F11" s="32" t="s">
        <v>1309</v>
      </c>
      <c r="G11" s="32" t="s">
        <v>744</v>
      </c>
      <c r="H11" s="32" t="s">
        <v>1310</v>
      </c>
      <c r="I11" s="58">
        <v>4.99</v>
      </c>
      <c r="J11" s="32">
        <v>160</v>
      </c>
      <c r="K11" s="32" t="s">
        <v>1311</v>
      </c>
      <c r="L11" s="32" t="s">
        <v>16</v>
      </c>
      <c r="M11" s="32" t="s">
        <v>21</v>
      </c>
      <c r="N11" s="32" t="s">
        <v>1327</v>
      </c>
      <c r="O11" s="32"/>
      <c r="P11" s="48"/>
      <c r="Q11" s="48"/>
      <c r="R11" s="48"/>
      <c r="S11" s="32" t="s">
        <v>1318</v>
      </c>
    </row>
    <row r="12" spans="1:19" s="35" customFormat="1" ht="14.4" x14ac:dyDescent="0.25">
      <c r="A12" s="32" t="s">
        <v>1373</v>
      </c>
      <c r="B12" s="32" t="s">
        <v>1160</v>
      </c>
      <c r="C12" s="53">
        <v>34046</v>
      </c>
      <c r="D12" s="43" t="s">
        <v>1328</v>
      </c>
      <c r="E12" s="43" t="s">
        <v>843</v>
      </c>
      <c r="F12" s="32" t="s">
        <v>840</v>
      </c>
      <c r="G12" s="32" t="s">
        <v>744</v>
      </c>
      <c r="H12" s="32" t="s">
        <v>1313</v>
      </c>
      <c r="I12" s="58">
        <v>4.99</v>
      </c>
      <c r="J12" s="32">
        <v>191</v>
      </c>
      <c r="K12" s="32" t="s">
        <v>841</v>
      </c>
      <c r="L12" s="32" t="s">
        <v>8</v>
      </c>
      <c r="M12" s="32" t="s">
        <v>32</v>
      </c>
      <c r="N12" s="32" t="s">
        <v>1322</v>
      </c>
      <c r="O12" s="32"/>
      <c r="P12" s="48"/>
      <c r="Q12" s="48"/>
      <c r="R12" s="48"/>
      <c r="S12" s="32" t="s">
        <v>842</v>
      </c>
    </row>
    <row r="13" spans="1:19" s="35" customFormat="1" ht="28.8" x14ac:dyDescent="0.25">
      <c r="A13" s="44" t="s">
        <v>46</v>
      </c>
      <c r="B13" s="32" t="s">
        <v>1165</v>
      </c>
      <c r="C13" s="53">
        <v>34074</v>
      </c>
      <c r="D13" s="43" t="s">
        <v>1328</v>
      </c>
      <c r="E13" s="32" t="s">
        <v>827</v>
      </c>
      <c r="F13" s="46" t="s">
        <v>873</v>
      </c>
      <c r="G13" s="32" t="s">
        <v>567</v>
      </c>
      <c r="H13" s="44" t="s">
        <v>869</v>
      </c>
      <c r="I13" s="58">
        <v>6.99</v>
      </c>
      <c r="J13" s="32">
        <v>92</v>
      </c>
      <c r="K13" s="32" t="s">
        <v>870</v>
      </c>
      <c r="L13" s="32" t="s">
        <v>39</v>
      </c>
      <c r="M13" s="32" t="s">
        <v>872</v>
      </c>
      <c r="N13" s="32" t="s">
        <v>871</v>
      </c>
      <c r="O13" s="32" t="s">
        <v>20</v>
      </c>
      <c r="P13" s="48"/>
      <c r="Q13" s="48"/>
      <c r="R13" s="48"/>
      <c r="S13" s="46" t="s">
        <v>875</v>
      </c>
    </row>
    <row r="14" spans="1:19" s="35" customFormat="1" ht="14.4" x14ac:dyDescent="0.3">
      <c r="A14" s="32" t="s">
        <v>1374</v>
      </c>
      <c r="B14" s="32" t="s">
        <v>1296</v>
      </c>
      <c r="C14" s="53">
        <v>34149</v>
      </c>
      <c r="D14" s="43" t="s">
        <v>1328</v>
      </c>
      <c r="E14" s="43" t="s">
        <v>843</v>
      </c>
      <c r="F14" s="32" t="s">
        <v>44</v>
      </c>
      <c r="G14" s="32" t="s">
        <v>744</v>
      </c>
      <c r="H14" s="32" t="s">
        <v>1310</v>
      </c>
      <c r="I14" s="58">
        <v>4.99</v>
      </c>
      <c r="J14" s="32">
        <v>144</v>
      </c>
      <c r="K14" s="32" t="s">
        <v>1312</v>
      </c>
      <c r="L14" s="32" t="s">
        <v>39</v>
      </c>
      <c r="M14" s="32" t="s">
        <v>42</v>
      </c>
      <c r="N14" s="32" t="s">
        <v>1321</v>
      </c>
      <c r="O14" s="4"/>
      <c r="P14" s="48"/>
      <c r="Q14" s="48"/>
      <c r="R14" s="48"/>
      <c r="S14" s="32" t="s">
        <v>1318</v>
      </c>
    </row>
    <row r="15" spans="1:19" s="35" customFormat="1" ht="14.4" x14ac:dyDescent="0.25">
      <c r="A15" s="43" t="s">
        <v>1333</v>
      </c>
      <c r="B15" s="32" t="s">
        <v>881</v>
      </c>
      <c r="C15" s="53">
        <v>34410</v>
      </c>
      <c r="D15" s="43" t="s">
        <v>1328</v>
      </c>
      <c r="E15" s="43" t="s">
        <v>827</v>
      </c>
      <c r="F15" s="32" t="s">
        <v>451</v>
      </c>
      <c r="G15" s="32" t="s">
        <v>659</v>
      </c>
      <c r="H15" s="32" t="s">
        <v>657</v>
      </c>
      <c r="I15" s="58">
        <v>4.99</v>
      </c>
      <c r="J15" s="32">
        <v>335</v>
      </c>
      <c r="K15" s="32" t="s">
        <v>883</v>
      </c>
      <c r="L15" s="32" t="s">
        <v>452</v>
      </c>
      <c r="M15" s="32" t="s">
        <v>451</v>
      </c>
      <c r="N15" s="52" t="s">
        <v>46</v>
      </c>
      <c r="O15" s="32" t="s">
        <v>18</v>
      </c>
      <c r="P15" s="48"/>
      <c r="Q15" s="48"/>
      <c r="R15" s="48"/>
      <c r="S15" s="32" t="s">
        <v>886</v>
      </c>
    </row>
    <row r="16" spans="1:19" s="35" customFormat="1" ht="14.4" x14ac:dyDescent="0.3">
      <c r="A16" s="32" t="s">
        <v>1375</v>
      </c>
      <c r="B16" s="32" t="s">
        <v>1297</v>
      </c>
      <c r="C16" s="53">
        <v>34529</v>
      </c>
      <c r="D16" s="43" t="s">
        <v>1328</v>
      </c>
      <c r="E16" s="43" t="s">
        <v>843</v>
      </c>
      <c r="F16" s="32" t="s">
        <v>1315</v>
      </c>
      <c r="G16" s="32" t="s">
        <v>744</v>
      </c>
      <c r="H16" s="32" t="s">
        <v>1313</v>
      </c>
      <c r="I16" s="58">
        <v>4.99</v>
      </c>
      <c r="J16" s="32">
        <v>144</v>
      </c>
      <c r="K16" s="32" t="s">
        <v>1316</v>
      </c>
      <c r="L16" s="32" t="s">
        <v>23</v>
      </c>
      <c r="M16" s="44" t="s">
        <v>176</v>
      </c>
      <c r="N16" s="32" t="s">
        <v>1324</v>
      </c>
      <c r="O16" s="4"/>
      <c r="P16" s="48"/>
      <c r="Q16" s="48"/>
      <c r="R16" s="48"/>
      <c r="S16" s="32" t="s">
        <v>1318</v>
      </c>
    </row>
    <row r="17" spans="1:19" s="35" customFormat="1" ht="14.4" x14ac:dyDescent="0.3">
      <c r="A17" s="32" t="s">
        <v>1299</v>
      </c>
      <c r="B17" s="32" t="s">
        <v>1298</v>
      </c>
      <c r="C17" s="53">
        <v>34655</v>
      </c>
      <c r="D17" s="43" t="s">
        <v>1328</v>
      </c>
      <c r="E17" s="43" t="s">
        <v>843</v>
      </c>
      <c r="F17" s="32" t="s">
        <v>840</v>
      </c>
      <c r="G17" s="32" t="s">
        <v>744</v>
      </c>
      <c r="H17" s="32" t="s">
        <v>1310</v>
      </c>
      <c r="I17" s="58">
        <v>4.99</v>
      </c>
      <c r="J17" s="32">
        <v>144</v>
      </c>
      <c r="K17" s="32" t="s">
        <v>1317</v>
      </c>
      <c r="L17" s="32" t="s">
        <v>23</v>
      </c>
      <c r="M17" s="44" t="s">
        <v>24</v>
      </c>
      <c r="N17" s="32" t="s">
        <v>1323</v>
      </c>
      <c r="O17" s="4"/>
      <c r="P17" s="48"/>
      <c r="Q17" s="48"/>
      <c r="R17" s="48"/>
      <c r="S17" s="32" t="s">
        <v>1487</v>
      </c>
    </row>
    <row r="18" spans="1:19" s="35" customFormat="1" ht="14.4" x14ac:dyDescent="0.25">
      <c r="A18" s="43" t="s">
        <v>1335</v>
      </c>
      <c r="B18" s="32" t="s">
        <v>884</v>
      </c>
      <c r="C18" s="53">
        <v>34900</v>
      </c>
      <c r="D18" s="43" t="s">
        <v>1328</v>
      </c>
      <c r="E18" s="43" t="s">
        <v>827</v>
      </c>
      <c r="F18" s="32" t="s">
        <v>451</v>
      </c>
      <c r="G18" s="32" t="s">
        <v>773</v>
      </c>
      <c r="H18" s="32" t="s">
        <v>657</v>
      </c>
      <c r="I18" s="58">
        <v>4.99</v>
      </c>
      <c r="J18" s="32">
        <v>364</v>
      </c>
      <c r="K18" s="32" t="s">
        <v>885</v>
      </c>
      <c r="L18" s="32" t="s">
        <v>452</v>
      </c>
      <c r="M18" s="32" t="s">
        <v>451</v>
      </c>
      <c r="N18" s="52" t="s">
        <v>46</v>
      </c>
      <c r="O18" s="32" t="s">
        <v>18</v>
      </c>
      <c r="P18" s="48"/>
      <c r="Q18" s="48"/>
      <c r="R18" s="48"/>
      <c r="S18" s="32" t="s">
        <v>887</v>
      </c>
    </row>
    <row r="19" spans="1:19" s="35" customFormat="1" ht="14.4" x14ac:dyDescent="0.25">
      <c r="A19" s="49" t="s">
        <v>46</v>
      </c>
      <c r="B19" s="32" t="s">
        <v>454</v>
      </c>
      <c r="C19" s="53">
        <v>35173</v>
      </c>
      <c r="D19" s="43" t="s">
        <v>1328</v>
      </c>
      <c r="E19" s="49" t="s">
        <v>827</v>
      </c>
      <c r="F19" s="32" t="s">
        <v>301</v>
      </c>
      <c r="G19" s="44" t="s">
        <v>46</v>
      </c>
      <c r="H19" s="32" t="s">
        <v>876</v>
      </c>
      <c r="I19" s="58">
        <v>4.99</v>
      </c>
      <c r="J19" s="32">
        <v>279</v>
      </c>
      <c r="K19" s="32" t="s">
        <v>1054</v>
      </c>
      <c r="L19" s="44" t="s">
        <v>16</v>
      </c>
      <c r="M19" s="32" t="s">
        <v>1055</v>
      </c>
      <c r="N19" s="52" t="s">
        <v>46</v>
      </c>
      <c r="O19" s="49"/>
      <c r="P19" s="48"/>
      <c r="Q19" s="48"/>
      <c r="R19" s="48"/>
      <c r="S19" s="32" t="s">
        <v>1056</v>
      </c>
    </row>
    <row r="20" spans="1:19" s="35" customFormat="1" ht="14.4" x14ac:dyDescent="0.25">
      <c r="A20" s="44" t="s">
        <v>46</v>
      </c>
      <c r="B20" s="32" t="s">
        <v>857</v>
      </c>
      <c r="C20" s="53">
        <v>35201</v>
      </c>
      <c r="D20" s="43" t="s">
        <v>1328</v>
      </c>
      <c r="E20" s="32" t="s">
        <v>828</v>
      </c>
      <c r="F20" s="32" t="s">
        <v>93</v>
      </c>
      <c r="G20" s="44" t="s">
        <v>46</v>
      </c>
      <c r="H20" s="32" t="s">
        <v>1062</v>
      </c>
      <c r="I20" s="58">
        <v>3.99</v>
      </c>
      <c r="J20" s="32">
        <v>223</v>
      </c>
      <c r="K20" s="32" t="s">
        <v>918</v>
      </c>
      <c r="L20" s="44" t="s">
        <v>1303</v>
      </c>
      <c r="M20" s="32" t="s">
        <v>1304</v>
      </c>
      <c r="N20" s="44" t="s">
        <v>46</v>
      </c>
      <c r="O20" s="32" t="s">
        <v>18</v>
      </c>
      <c r="P20" s="48"/>
      <c r="Q20" s="48"/>
      <c r="R20" s="48"/>
      <c r="S20" s="32" t="s">
        <v>1488</v>
      </c>
    </row>
    <row r="21" spans="1:19" s="35" customFormat="1" ht="14.4" x14ac:dyDescent="0.25">
      <c r="A21" s="32" t="s">
        <v>1300</v>
      </c>
      <c r="B21" s="32" t="s">
        <v>858</v>
      </c>
      <c r="C21" s="53">
        <v>35201</v>
      </c>
      <c r="D21" s="43" t="s">
        <v>1328</v>
      </c>
      <c r="E21" s="32" t="s">
        <v>828</v>
      </c>
      <c r="F21" s="32" t="s">
        <v>1149</v>
      </c>
      <c r="G21" s="44" t="s">
        <v>46</v>
      </c>
      <c r="H21" s="32" t="s">
        <v>1062</v>
      </c>
      <c r="I21" s="58">
        <v>4.99</v>
      </c>
      <c r="J21" s="32">
        <v>128</v>
      </c>
      <c r="K21" s="32" t="s">
        <v>1151</v>
      </c>
      <c r="L21" s="44" t="s">
        <v>1303</v>
      </c>
      <c r="M21" s="32" t="s">
        <v>1304</v>
      </c>
      <c r="N21" s="32" t="s">
        <v>1319</v>
      </c>
      <c r="O21" s="32" t="s">
        <v>10</v>
      </c>
      <c r="P21" s="48"/>
      <c r="Q21" s="48"/>
      <c r="R21" s="48"/>
      <c r="S21" s="32" t="s">
        <v>1489</v>
      </c>
    </row>
    <row r="22" spans="1:19" s="35" customFormat="1" ht="14.4" x14ac:dyDescent="0.25">
      <c r="A22" s="43" t="s">
        <v>1334</v>
      </c>
      <c r="B22" s="32" t="s">
        <v>453</v>
      </c>
      <c r="C22" s="53">
        <v>35264</v>
      </c>
      <c r="D22" s="43" t="s">
        <v>1328</v>
      </c>
      <c r="E22" s="43" t="s">
        <v>827</v>
      </c>
      <c r="F22" s="32" t="s">
        <v>451</v>
      </c>
      <c r="G22" s="32" t="s">
        <v>773</v>
      </c>
      <c r="H22" s="32" t="s">
        <v>657</v>
      </c>
      <c r="I22" s="58">
        <v>4.99</v>
      </c>
      <c r="J22" s="32">
        <v>308</v>
      </c>
      <c r="K22" s="32" t="s">
        <v>1051</v>
      </c>
      <c r="L22" s="32" t="s">
        <v>452</v>
      </c>
      <c r="M22" s="32" t="s">
        <v>451</v>
      </c>
      <c r="N22" s="52" t="s">
        <v>46</v>
      </c>
      <c r="O22" s="32"/>
      <c r="P22" s="48"/>
      <c r="Q22" s="48"/>
      <c r="R22" s="48"/>
      <c r="S22" s="32" t="s">
        <v>1507</v>
      </c>
    </row>
    <row r="23" spans="1:19" s="35" customFormat="1" ht="14.4" x14ac:dyDescent="0.25">
      <c r="A23" s="43" t="s">
        <v>1110</v>
      </c>
      <c r="B23" s="32" t="s">
        <v>795</v>
      </c>
      <c r="C23" s="53">
        <v>35856</v>
      </c>
      <c r="D23" s="43" t="s">
        <v>1328</v>
      </c>
      <c r="E23" s="43" t="s">
        <v>828</v>
      </c>
      <c r="F23" s="32" t="s">
        <v>451</v>
      </c>
      <c r="G23" s="44" t="s">
        <v>46</v>
      </c>
      <c r="H23" s="32" t="s">
        <v>1015</v>
      </c>
      <c r="I23" s="58">
        <v>5.99</v>
      </c>
      <c r="J23" s="32">
        <v>352</v>
      </c>
      <c r="K23" s="32" t="s">
        <v>950</v>
      </c>
      <c r="L23" s="32" t="s">
        <v>202</v>
      </c>
      <c r="M23" s="32" t="s">
        <v>451</v>
      </c>
      <c r="N23" s="44" t="s">
        <v>46</v>
      </c>
      <c r="O23" s="32"/>
      <c r="P23" s="48"/>
      <c r="Q23" s="48"/>
      <c r="R23" s="48"/>
      <c r="S23" s="32" t="s">
        <v>1052</v>
      </c>
    </row>
    <row r="24" spans="1:19" s="35" customFormat="1" ht="14.4" x14ac:dyDescent="0.25">
      <c r="A24" s="43" t="s">
        <v>1111</v>
      </c>
      <c r="B24" s="32" t="s">
        <v>796</v>
      </c>
      <c r="C24" s="53">
        <v>36220</v>
      </c>
      <c r="D24" s="43" t="s">
        <v>1328</v>
      </c>
      <c r="E24" s="43" t="s">
        <v>828</v>
      </c>
      <c r="F24" s="32" t="s">
        <v>451</v>
      </c>
      <c r="G24" s="44" t="s">
        <v>46</v>
      </c>
      <c r="H24" s="32" t="s">
        <v>1015</v>
      </c>
      <c r="I24" s="58">
        <v>5.99</v>
      </c>
      <c r="J24" s="32"/>
      <c r="K24" s="32" t="s">
        <v>951</v>
      </c>
      <c r="L24" s="32" t="s">
        <v>202</v>
      </c>
      <c r="M24" s="32" t="s">
        <v>451</v>
      </c>
      <c r="N24" s="44" t="s">
        <v>46</v>
      </c>
      <c r="O24" s="43"/>
      <c r="P24" s="48"/>
      <c r="Q24" s="48"/>
      <c r="R24" s="48"/>
      <c r="S24" s="32" t="s">
        <v>1052</v>
      </c>
    </row>
    <row r="25" spans="1:19" s="35" customFormat="1" ht="14.4" x14ac:dyDescent="0.25">
      <c r="A25" s="43" t="s">
        <v>1112</v>
      </c>
      <c r="B25" s="32" t="s">
        <v>797</v>
      </c>
      <c r="C25" s="53">
        <v>36591</v>
      </c>
      <c r="D25" s="43" t="s">
        <v>1328</v>
      </c>
      <c r="E25" s="43" t="s">
        <v>828</v>
      </c>
      <c r="F25" s="32" t="s">
        <v>451</v>
      </c>
      <c r="G25" s="44" t="s">
        <v>46</v>
      </c>
      <c r="H25" s="32" t="s">
        <v>1016</v>
      </c>
      <c r="I25" s="58">
        <v>6.99</v>
      </c>
      <c r="J25" s="32">
        <v>348</v>
      </c>
      <c r="K25" s="32" t="s">
        <v>952</v>
      </c>
      <c r="L25" s="32" t="s">
        <v>202</v>
      </c>
      <c r="M25" s="32" t="s">
        <v>451</v>
      </c>
      <c r="N25" s="44" t="s">
        <v>46</v>
      </c>
      <c r="O25" s="43"/>
      <c r="P25" s="48"/>
      <c r="Q25" s="48"/>
      <c r="R25" s="48"/>
      <c r="S25" s="32" t="s">
        <v>1053</v>
      </c>
    </row>
    <row r="26" spans="1:19" s="35" customFormat="1" ht="28.8" x14ac:dyDescent="0.25">
      <c r="A26" s="44" t="s">
        <v>46</v>
      </c>
      <c r="B26" s="32" t="s">
        <v>779</v>
      </c>
      <c r="C26" s="53">
        <v>36770</v>
      </c>
      <c r="D26" s="43" t="s">
        <v>1328</v>
      </c>
      <c r="E26" s="32" t="s">
        <v>1247</v>
      </c>
      <c r="F26" s="32" t="s">
        <v>83</v>
      </c>
      <c r="G26" s="44" t="s">
        <v>46</v>
      </c>
      <c r="H26" s="44" t="s">
        <v>46</v>
      </c>
      <c r="I26" s="32" t="s">
        <v>1226</v>
      </c>
      <c r="J26" s="32">
        <v>360</v>
      </c>
      <c r="K26" s="32" t="s">
        <v>528</v>
      </c>
      <c r="L26" s="44" t="s">
        <v>23</v>
      </c>
      <c r="M26" s="32" t="s">
        <v>28</v>
      </c>
      <c r="N26" s="44" t="s">
        <v>46</v>
      </c>
      <c r="O26" s="32"/>
      <c r="P26" s="48"/>
      <c r="Q26" s="48"/>
      <c r="R26" s="48"/>
      <c r="S26" s="46" t="s">
        <v>1490</v>
      </c>
    </row>
    <row r="27" spans="1:19" s="35" customFormat="1" ht="28.8" x14ac:dyDescent="0.25">
      <c r="A27" s="32" t="s">
        <v>1301</v>
      </c>
      <c r="B27" s="32" t="s">
        <v>1288</v>
      </c>
      <c r="C27" s="53">
        <v>37182</v>
      </c>
      <c r="D27" s="49" t="s">
        <v>1329</v>
      </c>
      <c r="E27" s="43" t="s">
        <v>828</v>
      </c>
      <c r="F27" s="46" t="s">
        <v>1290</v>
      </c>
      <c r="G27" s="44" t="s">
        <v>46</v>
      </c>
      <c r="H27" s="44" t="s">
        <v>1287</v>
      </c>
      <c r="I27" s="58">
        <v>16.989999999999998</v>
      </c>
      <c r="J27" s="32">
        <v>368</v>
      </c>
      <c r="K27" s="32" t="s">
        <v>1291</v>
      </c>
      <c r="L27" s="32" t="s">
        <v>11</v>
      </c>
      <c r="M27" s="32" t="s">
        <v>15</v>
      </c>
      <c r="N27" s="32" t="s">
        <v>1289</v>
      </c>
      <c r="O27" s="32" t="s">
        <v>20</v>
      </c>
      <c r="P27" s="48"/>
      <c r="Q27" s="48"/>
      <c r="R27" s="48"/>
      <c r="S27" s="32" t="s">
        <v>1491</v>
      </c>
    </row>
    <row r="28" spans="1:19" s="35" customFormat="1" ht="14.4" x14ac:dyDescent="0.25">
      <c r="A28" s="43" t="s">
        <v>780</v>
      </c>
      <c r="B28" s="32" t="s">
        <v>426</v>
      </c>
      <c r="C28" s="53">
        <v>37218</v>
      </c>
      <c r="D28" s="53" t="s">
        <v>1329</v>
      </c>
      <c r="E28" s="43" t="s">
        <v>1184</v>
      </c>
      <c r="F28" s="32" t="s">
        <v>427</v>
      </c>
      <c r="G28" s="44" t="s">
        <v>46</v>
      </c>
      <c r="H28" s="44" t="s">
        <v>484</v>
      </c>
      <c r="I28" s="58">
        <v>9.99</v>
      </c>
      <c r="J28" s="32">
        <v>121</v>
      </c>
      <c r="K28" s="32" t="s">
        <v>813</v>
      </c>
      <c r="L28" s="32" t="s">
        <v>23</v>
      </c>
      <c r="M28" s="32" t="s">
        <v>219</v>
      </c>
      <c r="N28" s="32" t="s">
        <v>807</v>
      </c>
      <c r="O28" s="43" t="s">
        <v>20</v>
      </c>
      <c r="P28" s="48"/>
      <c r="Q28" s="48"/>
      <c r="R28" s="48"/>
      <c r="S28" s="32" t="s">
        <v>1492</v>
      </c>
    </row>
    <row r="29" spans="1:19" s="35" customFormat="1" ht="14.4" x14ac:dyDescent="0.25">
      <c r="A29" s="43" t="s">
        <v>781</v>
      </c>
      <c r="B29" s="32" t="s">
        <v>428</v>
      </c>
      <c r="C29" s="53">
        <v>37343</v>
      </c>
      <c r="D29" s="53" t="s">
        <v>1329</v>
      </c>
      <c r="E29" s="43" t="s">
        <v>1184</v>
      </c>
      <c r="F29" s="32" t="s">
        <v>116</v>
      </c>
      <c r="G29" s="44" t="s">
        <v>46</v>
      </c>
      <c r="H29" s="44" t="s">
        <v>484</v>
      </c>
      <c r="I29" s="58">
        <v>9.99</v>
      </c>
      <c r="J29" s="32">
        <v>107</v>
      </c>
      <c r="K29" s="32" t="s">
        <v>812</v>
      </c>
      <c r="L29" s="32" t="s">
        <v>39</v>
      </c>
      <c r="M29" s="32" t="s">
        <v>42</v>
      </c>
      <c r="N29" s="32" t="s">
        <v>808</v>
      </c>
      <c r="O29" s="43" t="s">
        <v>10</v>
      </c>
      <c r="P29" s="48"/>
      <c r="Q29" s="48"/>
      <c r="R29" s="48"/>
      <c r="S29" s="32" t="s">
        <v>1493</v>
      </c>
    </row>
    <row r="30" spans="1:19" s="35" customFormat="1" ht="14.4" x14ac:dyDescent="0.25">
      <c r="A30" s="43" t="s">
        <v>782</v>
      </c>
      <c r="B30" s="32" t="s">
        <v>429</v>
      </c>
      <c r="C30" s="53">
        <v>37391</v>
      </c>
      <c r="D30" s="53" t="s">
        <v>1329</v>
      </c>
      <c r="E30" s="43" t="s">
        <v>1184</v>
      </c>
      <c r="F30" s="32" t="s">
        <v>430</v>
      </c>
      <c r="G30" s="44" t="s">
        <v>46</v>
      </c>
      <c r="H30" s="44" t="s">
        <v>484</v>
      </c>
      <c r="I30" s="58">
        <v>9.99</v>
      </c>
      <c r="J30" s="32">
        <v>107</v>
      </c>
      <c r="K30" s="32" t="s">
        <v>811</v>
      </c>
      <c r="L30" s="32" t="s">
        <v>16</v>
      </c>
      <c r="M30" s="32" t="s">
        <v>19</v>
      </c>
      <c r="N30" s="32" t="s">
        <v>809</v>
      </c>
      <c r="O30" s="32"/>
      <c r="P30" s="48"/>
      <c r="Q30" s="48"/>
      <c r="R30" s="48"/>
      <c r="S30" s="32" t="s">
        <v>1494</v>
      </c>
    </row>
    <row r="31" spans="1:19" s="35" customFormat="1" ht="28.8" x14ac:dyDescent="0.25">
      <c r="A31" s="43" t="s">
        <v>783</v>
      </c>
      <c r="B31" s="32" t="s">
        <v>431</v>
      </c>
      <c r="C31" s="53">
        <v>37490</v>
      </c>
      <c r="D31" s="53" t="s">
        <v>1329</v>
      </c>
      <c r="E31" s="43" t="s">
        <v>1184</v>
      </c>
      <c r="F31" s="32" t="s">
        <v>373</v>
      </c>
      <c r="G31" s="44" t="s">
        <v>46</v>
      </c>
      <c r="H31" s="44" t="s">
        <v>484</v>
      </c>
      <c r="I31" s="58">
        <v>9.99</v>
      </c>
      <c r="J31" s="32">
        <v>112</v>
      </c>
      <c r="K31" s="32" t="s">
        <v>810</v>
      </c>
      <c r="L31" s="32" t="s">
        <v>11</v>
      </c>
      <c r="M31" s="44" t="s">
        <v>46</v>
      </c>
      <c r="N31" s="32" t="s">
        <v>1508</v>
      </c>
      <c r="O31" s="32"/>
      <c r="P31" s="48"/>
      <c r="Q31" s="48"/>
      <c r="R31" s="48"/>
      <c r="S31" s="46" t="s">
        <v>1495</v>
      </c>
    </row>
    <row r="32" spans="1:19" s="35" customFormat="1" ht="28.8" x14ac:dyDescent="0.25">
      <c r="A32" s="43" t="s">
        <v>784</v>
      </c>
      <c r="B32" s="32" t="s">
        <v>432</v>
      </c>
      <c r="C32" s="53">
        <v>37583</v>
      </c>
      <c r="D32" s="53" t="s">
        <v>1329</v>
      </c>
      <c r="E32" s="43" t="s">
        <v>1184</v>
      </c>
      <c r="F32" s="32" t="s">
        <v>56</v>
      </c>
      <c r="G32" s="44" t="s">
        <v>46</v>
      </c>
      <c r="H32" s="44" t="s">
        <v>484</v>
      </c>
      <c r="I32" s="58">
        <v>9.99</v>
      </c>
      <c r="J32" s="32">
        <v>124</v>
      </c>
      <c r="K32" s="32" t="s">
        <v>814</v>
      </c>
      <c r="L32" s="32" t="s">
        <v>8</v>
      </c>
      <c r="M32" s="44" t="s">
        <v>34</v>
      </c>
      <c r="N32" s="32" t="s">
        <v>815</v>
      </c>
      <c r="O32" s="32"/>
      <c r="P32" s="48"/>
      <c r="Q32" s="48"/>
      <c r="R32" s="48"/>
      <c r="S32" s="46" t="s">
        <v>1496</v>
      </c>
    </row>
    <row r="33" spans="1:19" s="35" customFormat="1" ht="14.4" x14ac:dyDescent="0.25">
      <c r="A33" s="43" t="s">
        <v>785</v>
      </c>
      <c r="B33" s="32" t="s">
        <v>433</v>
      </c>
      <c r="C33" s="53">
        <v>37652</v>
      </c>
      <c r="D33" s="53" t="s">
        <v>1329</v>
      </c>
      <c r="E33" s="43" t="s">
        <v>1184</v>
      </c>
      <c r="F33" s="32" t="s">
        <v>434</v>
      </c>
      <c r="G33" s="44" t="s">
        <v>46</v>
      </c>
      <c r="H33" s="44" t="s">
        <v>484</v>
      </c>
      <c r="I33" s="58">
        <v>9.99</v>
      </c>
      <c r="J33" s="32">
        <v>150</v>
      </c>
      <c r="K33" s="32" t="s">
        <v>816</v>
      </c>
      <c r="L33" s="32" t="s">
        <v>206</v>
      </c>
      <c r="M33" s="44" t="s">
        <v>46</v>
      </c>
      <c r="N33" s="32" t="s">
        <v>817</v>
      </c>
      <c r="O33" s="32"/>
      <c r="P33" s="48"/>
      <c r="Q33" s="48"/>
      <c r="R33" s="48"/>
      <c r="S33" s="46" t="s">
        <v>1497</v>
      </c>
    </row>
    <row r="34" spans="1:19" s="35" customFormat="1" ht="14.4" x14ac:dyDescent="0.25">
      <c r="A34" s="43" t="s">
        <v>786</v>
      </c>
      <c r="B34" s="32" t="s">
        <v>435</v>
      </c>
      <c r="C34" s="53">
        <v>37735</v>
      </c>
      <c r="D34" s="53" t="s">
        <v>1329</v>
      </c>
      <c r="E34" s="43" t="s">
        <v>1184</v>
      </c>
      <c r="F34" s="32" t="s">
        <v>436</v>
      </c>
      <c r="G34" s="44" t="s">
        <v>46</v>
      </c>
      <c r="H34" s="44" t="s">
        <v>484</v>
      </c>
      <c r="I34" s="58">
        <v>9.99</v>
      </c>
      <c r="J34" s="32">
        <v>120</v>
      </c>
      <c r="K34" s="32" t="s">
        <v>818</v>
      </c>
      <c r="L34" s="32" t="s">
        <v>8</v>
      </c>
      <c r="M34" s="44" t="s">
        <v>32</v>
      </c>
      <c r="N34" s="32" t="s">
        <v>819</v>
      </c>
      <c r="O34" s="32"/>
      <c r="P34" s="48"/>
      <c r="Q34" s="48"/>
      <c r="R34" s="48"/>
      <c r="S34" s="46" t="s">
        <v>1498</v>
      </c>
    </row>
    <row r="35" spans="1:19" s="35" customFormat="1" ht="14.4" x14ac:dyDescent="0.25">
      <c r="A35" s="43" t="s">
        <v>787</v>
      </c>
      <c r="B35" s="32" t="s">
        <v>437</v>
      </c>
      <c r="C35" s="53">
        <v>37760</v>
      </c>
      <c r="D35" s="53" t="s">
        <v>1329</v>
      </c>
      <c r="E35" s="43" t="s">
        <v>1184</v>
      </c>
      <c r="F35" s="32" t="s">
        <v>307</v>
      </c>
      <c r="G35" s="44" t="s">
        <v>46</v>
      </c>
      <c r="H35" s="44" t="s">
        <v>484</v>
      </c>
      <c r="I35" s="58">
        <v>9.99</v>
      </c>
      <c r="J35" s="32">
        <v>120</v>
      </c>
      <c r="K35" s="32" t="s">
        <v>820</v>
      </c>
      <c r="L35" s="32" t="s">
        <v>37</v>
      </c>
      <c r="M35" s="44" t="s">
        <v>35</v>
      </c>
      <c r="N35" s="32" t="s">
        <v>821</v>
      </c>
      <c r="O35" s="32"/>
      <c r="P35" s="48"/>
      <c r="Q35" s="48"/>
      <c r="R35" s="48"/>
      <c r="S35" s="46" t="s">
        <v>1499</v>
      </c>
    </row>
    <row r="36" spans="1:19" ht="28.8" x14ac:dyDescent="0.25">
      <c r="A36" s="43" t="s">
        <v>788</v>
      </c>
      <c r="B36" s="43" t="s">
        <v>438</v>
      </c>
      <c r="C36" s="53">
        <v>37812</v>
      </c>
      <c r="D36" s="53" t="s">
        <v>1329</v>
      </c>
      <c r="E36" s="43" t="s">
        <v>1184</v>
      </c>
      <c r="F36" s="32" t="s">
        <v>105</v>
      </c>
      <c r="G36" s="44" t="s">
        <v>46</v>
      </c>
      <c r="H36" s="44" t="s">
        <v>484</v>
      </c>
      <c r="I36" s="58">
        <v>9.99</v>
      </c>
      <c r="J36" s="32">
        <v>121</v>
      </c>
      <c r="K36" s="32" t="s">
        <v>822</v>
      </c>
      <c r="L36" s="32" t="s">
        <v>342</v>
      </c>
      <c r="M36" s="44" t="s">
        <v>46</v>
      </c>
      <c r="N36" s="32" t="s">
        <v>46</v>
      </c>
      <c r="O36" s="32"/>
      <c r="P36" s="48"/>
      <c r="Q36" s="48"/>
      <c r="R36" s="48"/>
      <c r="S36" s="46" t="s">
        <v>1506</v>
      </c>
    </row>
    <row r="37" spans="1:19" ht="14.4" x14ac:dyDescent="0.25">
      <c r="A37" s="43" t="s">
        <v>789</v>
      </c>
      <c r="B37" s="32" t="s">
        <v>439</v>
      </c>
      <c r="C37" s="53">
        <v>37889</v>
      </c>
      <c r="D37" s="53" t="s">
        <v>1329</v>
      </c>
      <c r="E37" s="43" t="s">
        <v>1184</v>
      </c>
      <c r="F37" s="46" t="s">
        <v>440</v>
      </c>
      <c r="G37" s="44" t="s">
        <v>46</v>
      </c>
      <c r="H37" s="44" t="s">
        <v>484</v>
      </c>
      <c r="I37" s="58">
        <v>9.99</v>
      </c>
      <c r="J37" s="32">
        <v>120</v>
      </c>
      <c r="K37" s="32" t="s">
        <v>823</v>
      </c>
      <c r="L37" s="32" t="s">
        <v>206</v>
      </c>
      <c r="M37" s="44" t="s">
        <v>46</v>
      </c>
      <c r="N37" s="32" t="s">
        <v>817</v>
      </c>
      <c r="O37" s="32"/>
      <c r="P37" s="48"/>
      <c r="Q37" s="48"/>
      <c r="R37" s="48"/>
      <c r="S37" s="46" t="s">
        <v>1500</v>
      </c>
    </row>
    <row r="38" spans="1:19" ht="28.8" x14ac:dyDescent="0.25">
      <c r="A38" s="43" t="s">
        <v>790</v>
      </c>
      <c r="B38" s="32" t="s">
        <v>441</v>
      </c>
      <c r="C38" s="53">
        <v>37945</v>
      </c>
      <c r="D38" s="53" t="s">
        <v>1329</v>
      </c>
      <c r="E38" s="43" t="s">
        <v>1184</v>
      </c>
      <c r="F38" s="32" t="s">
        <v>442</v>
      </c>
      <c r="G38" s="44" t="s">
        <v>46</v>
      </c>
      <c r="H38" s="44" t="s">
        <v>484</v>
      </c>
      <c r="I38" s="58">
        <v>9.99</v>
      </c>
      <c r="J38" s="32">
        <v>120</v>
      </c>
      <c r="K38" s="32" t="s">
        <v>824</v>
      </c>
      <c r="L38" s="32" t="s">
        <v>23</v>
      </c>
      <c r="M38" s="32" t="s">
        <v>219</v>
      </c>
      <c r="N38" s="32" t="s">
        <v>807</v>
      </c>
      <c r="O38" s="32"/>
      <c r="P38" s="48"/>
      <c r="Q38" s="48"/>
      <c r="R38" s="48"/>
      <c r="S38" s="46" t="s">
        <v>1501</v>
      </c>
    </row>
    <row r="39" spans="1:19" s="35" customFormat="1" ht="28.8" x14ac:dyDescent="0.25">
      <c r="A39" s="43" t="s">
        <v>791</v>
      </c>
      <c r="B39" s="32" t="s">
        <v>826</v>
      </c>
      <c r="C39" s="53">
        <v>37945</v>
      </c>
      <c r="D39" s="53" t="s">
        <v>1329</v>
      </c>
      <c r="E39" s="43" t="s">
        <v>1184</v>
      </c>
      <c r="F39" s="32" t="s">
        <v>443</v>
      </c>
      <c r="G39" s="44" t="s">
        <v>46</v>
      </c>
      <c r="H39" s="44" t="s">
        <v>484</v>
      </c>
      <c r="I39" s="58">
        <v>9.99</v>
      </c>
      <c r="J39" s="32">
        <v>120</v>
      </c>
      <c r="K39" s="32" t="s">
        <v>825</v>
      </c>
      <c r="L39" s="32" t="s">
        <v>206</v>
      </c>
      <c r="M39" s="44" t="s">
        <v>46</v>
      </c>
      <c r="N39" s="32" t="s">
        <v>817</v>
      </c>
      <c r="O39" s="32"/>
      <c r="P39" s="48"/>
      <c r="Q39" s="48"/>
      <c r="R39" s="48"/>
      <c r="S39" s="46" t="s">
        <v>1502</v>
      </c>
    </row>
    <row r="40" spans="1:19" ht="14.4" x14ac:dyDescent="0.25">
      <c r="A40" s="43" t="s">
        <v>792</v>
      </c>
      <c r="B40" s="32" t="s">
        <v>444</v>
      </c>
      <c r="C40" s="53">
        <v>37973</v>
      </c>
      <c r="D40" s="53" t="s">
        <v>1329</v>
      </c>
      <c r="E40" s="43" t="s">
        <v>1184</v>
      </c>
      <c r="F40" s="46" t="s">
        <v>778</v>
      </c>
      <c r="G40" s="44" t="s">
        <v>46</v>
      </c>
      <c r="H40" s="44" t="s">
        <v>484</v>
      </c>
      <c r="I40" s="58">
        <v>9.99</v>
      </c>
      <c r="J40" s="32">
        <v>120</v>
      </c>
      <c r="K40" s="32" t="s">
        <v>830</v>
      </c>
      <c r="L40" s="32" t="s">
        <v>39</v>
      </c>
      <c r="M40" s="32" t="s">
        <v>445</v>
      </c>
      <c r="N40" s="32" t="s">
        <v>831</v>
      </c>
      <c r="O40" s="32"/>
      <c r="P40" s="48"/>
      <c r="Q40" s="48"/>
      <c r="R40" s="48"/>
      <c r="S40" s="46" t="s">
        <v>1503</v>
      </c>
    </row>
    <row r="41" spans="1:19" s="35" customFormat="1" ht="28.8" x14ac:dyDescent="0.25">
      <c r="A41" s="43" t="s">
        <v>793</v>
      </c>
      <c r="B41" s="32" t="s">
        <v>446</v>
      </c>
      <c r="C41" s="53">
        <v>38036</v>
      </c>
      <c r="D41" s="53" t="s">
        <v>1329</v>
      </c>
      <c r="E41" s="43" t="s">
        <v>1184</v>
      </c>
      <c r="F41" s="32" t="s">
        <v>447</v>
      </c>
      <c r="G41" s="44" t="s">
        <v>46</v>
      </c>
      <c r="H41" s="44" t="s">
        <v>484</v>
      </c>
      <c r="I41" s="58">
        <v>9.99</v>
      </c>
      <c r="J41" s="32">
        <v>120</v>
      </c>
      <c r="K41" s="32" t="s">
        <v>832</v>
      </c>
      <c r="L41" s="32" t="s">
        <v>33</v>
      </c>
      <c r="M41" s="32" t="s">
        <v>448</v>
      </c>
      <c r="N41" s="46" t="s">
        <v>833</v>
      </c>
      <c r="O41" s="32"/>
      <c r="P41" s="48"/>
      <c r="Q41" s="48"/>
      <c r="R41" s="48"/>
      <c r="S41" s="46" t="s">
        <v>1505</v>
      </c>
    </row>
    <row r="42" spans="1:19" ht="28.8" x14ac:dyDescent="0.25">
      <c r="A42" s="43" t="s">
        <v>794</v>
      </c>
      <c r="B42" s="32" t="s">
        <v>449</v>
      </c>
      <c r="C42" s="53">
        <v>38064</v>
      </c>
      <c r="D42" s="53" t="s">
        <v>1329</v>
      </c>
      <c r="E42" s="43" t="s">
        <v>1184</v>
      </c>
      <c r="F42" s="32" t="s">
        <v>450</v>
      </c>
      <c r="G42" s="44" t="s">
        <v>46</v>
      </c>
      <c r="H42" s="44" t="s">
        <v>484</v>
      </c>
      <c r="I42" s="58">
        <v>9.99</v>
      </c>
      <c r="J42" s="32">
        <v>139</v>
      </c>
      <c r="K42" s="32" t="s">
        <v>834</v>
      </c>
      <c r="L42" s="32" t="s">
        <v>342</v>
      </c>
      <c r="M42" s="44" t="s">
        <v>46</v>
      </c>
      <c r="N42" s="44" t="s">
        <v>46</v>
      </c>
      <c r="O42" s="43" t="s">
        <v>20</v>
      </c>
      <c r="P42" s="48"/>
      <c r="Q42" s="48"/>
      <c r="R42" s="48"/>
      <c r="S42" s="46" t="s">
        <v>1504</v>
      </c>
    </row>
  </sheetData>
  <autoFilter ref="A3:S42" xr:uid="{E39C9F01-3772-487D-B13C-2D8941408E77}">
    <sortState xmlns:xlrd2="http://schemas.microsoft.com/office/spreadsheetml/2017/richdata2" ref="A4:S42">
      <sortCondition ref="C4:C42"/>
    </sortState>
  </autoFilter>
  <sortState xmlns:xlrd2="http://schemas.microsoft.com/office/spreadsheetml/2017/richdata2" ref="A4:S42">
    <sortCondition ref="C4:C42"/>
  </sortState>
  <mergeCells count="3">
    <mergeCell ref="P1:Q1"/>
    <mergeCell ref="P2:Q2"/>
    <mergeCell ref="G1:M1"/>
  </mergeCells>
  <phoneticPr fontId="15" type="noConversion"/>
  <conditionalFormatting sqref="I4:I42">
    <cfRule type="dataBar" priority="3">
      <dataBar>
        <cfvo type="min"/>
        <cfvo type="max"/>
        <color rgb="FFFF555A"/>
      </dataBar>
      <extLst>
        <ext xmlns:x14="http://schemas.microsoft.com/office/spreadsheetml/2009/9/main" uri="{B025F937-C7B1-47D3-B67F-A62EFF666E3E}">
          <x14:id>{9557BDA1-A816-428D-9F97-BFD6FA2C5FB4}</x14:id>
        </ext>
      </extLst>
    </cfRule>
  </conditionalFormatting>
  <conditionalFormatting sqref="J4:J42">
    <cfRule type="dataBar" priority="90">
      <dataBar>
        <cfvo type="min"/>
        <cfvo type="max"/>
        <color rgb="FF638EC6"/>
      </dataBar>
      <extLst>
        <ext xmlns:x14="http://schemas.microsoft.com/office/spreadsheetml/2009/9/main" uri="{B025F937-C7B1-47D3-B67F-A62EFF666E3E}">
          <x14:id>{6FC2648C-2883-4EE5-AB81-3EA207B05281}</x14:id>
        </ext>
      </extLst>
    </cfRule>
  </conditionalFormatting>
  <pageMargins left="0.51181102362204722" right="0.39370078740157483" top="0.74803149606299213" bottom="0.74803149606299213" header="0.31496062992125984" footer="0.31496062992125984"/>
  <pageSetup paperSize="9" scale="39" fitToHeight="0" orientation="landscape" horizontalDpi="4294967293" r:id="rId1"/>
  <headerFooter>
    <oddFooter>&amp;L&amp;"Calibri,Regular"&amp;F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9557BDA1-A816-428D-9F97-BFD6FA2C5FB4}">
            <x14:dataBar minLength="0" maxLength="100" border="1" negativeBarBorderColorSameAsPositive="0">
              <x14:cfvo type="autoMin"/>
              <x14:cfvo type="autoMax"/>
              <x14:borderColor rgb="FFFF555A"/>
              <x14:negativeFillColor rgb="FFFF0000"/>
              <x14:negativeBorderColor rgb="FFFF0000"/>
              <x14:axisColor rgb="FF000000"/>
            </x14:dataBar>
          </x14:cfRule>
          <xm:sqref>I4:I42</xm:sqref>
        </x14:conditionalFormatting>
        <x14:conditionalFormatting xmlns:xm="http://schemas.microsoft.com/office/excel/2006/main">
          <x14:cfRule type="dataBar" id="{6FC2648C-2883-4EE5-AB81-3EA207B05281}">
            <x14:dataBar minLength="0" maxLength="100" border="1" negativeBarBorderColorSameAsPositive="0">
              <x14:cfvo type="autoMin"/>
              <x14:cfvo type="autoMax"/>
              <x14:borderColor rgb="FF638EC6"/>
              <x14:negativeFillColor rgb="FFFF0000"/>
              <x14:negativeBorderColor rgb="FFFF0000"/>
              <x14:axisColor rgb="FF000000"/>
            </x14:dataBar>
          </x14:cfRule>
          <xm:sqref>J4:J42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D24ECC1-559F-48C3-A54A-48A65C2FB37E}">
          <x14:formula1>
            <xm:f>About!$B$90:$B$94</xm:f>
          </x14:formula1>
          <xm:sqref>P4:P42</xm:sqref>
        </x14:dataValidation>
        <x14:dataValidation type="list" allowBlank="1" showInputMessage="1" showErrorMessage="1" xr:uid="{6B9388FC-DD06-41BC-B5CF-64E0EC609F65}">
          <x14:formula1>
            <xm:f>About!$B$97:$B$104</xm:f>
          </x14:formula1>
          <xm:sqref>Q4:Q42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6FDA-7B45-4E8C-98B7-B69C3BE44241}">
  <sheetPr>
    <tabColor theme="6"/>
    <pageSetUpPr autoPageBreaks="0" fitToPage="1"/>
  </sheetPr>
  <dimension ref="A1:P69"/>
  <sheetViews>
    <sheetView zoomScale="80" zoomScaleNormal="80" zoomScaleSheetLayoutView="40" workbookViewId="0">
      <pane ySplit="3" topLeftCell="A4" activePane="bottomLeft" state="frozen"/>
      <selection pane="bottomLeft" activeCell="B4" sqref="B4"/>
    </sheetView>
  </sheetViews>
  <sheetFormatPr defaultRowHeight="13.2" x14ac:dyDescent="0.25"/>
  <cols>
    <col min="1" max="1" width="14.109375" customWidth="1"/>
    <col min="2" max="2" width="49.6640625" customWidth="1"/>
    <col min="3" max="3" width="10.5546875" style="36" bestFit="1" customWidth="1"/>
    <col min="4" max="4" width="17.21875" style="36" customWidth="1"/>
    <col min="5" max="5" width="19.88671875" bestFit="1" customWidth="1"/>
    <col min="6" max="6" width="26.77734375" bestFit="1" customWidth="1"/>
    <col min="7" max="7" width="16" customWidth="1"/>
    <col min="8" max="8" width="14.5546875" customWidth="1"/>
    <col min="9" max="9" width="15" customWidth="1"/>
    <col min="10" max="10" width="13" customWidth="1"/>
    <col min="11" max="11" width="15.77734375" customWidth="1"/>
    <col min="12" max="12" width="16.6640625" customWidth="1"/>
    <col min="13" max="13" width="12" customWidth="1"/>
    <col min="14" max="14" width="14.6640625" customWidth="1"/>
    <col min="15" max="15" width="31" bestFit="1" customWidth="1"/>
    <col min="16" max="16" width="227.77734375" customWidth="1"/>
  </cols>
  <sheetData>
    <row r="1" spans="1:16" ht="28.8" customHeight="1" x14ac:dyDescent="0.3">
      <c r="A1" s="74" t="s">
        <v>1543</v>
      </c>
      <c r="F1" s="91" t="s">
        <v>1410</v>
      </c>
      <c r="G1" s="91"/>
      <c r="H1" s="91"/>
      <c r="I1" s="91"/>
      <c r="J1" s="91"/>
      <c r="K1" s="91"/>
      <c r="L1" s="91"/>
      <c r="M1" s="90" t="s">
        <v>552</v>
      </c>
      <c r="N1" s="90"/>
      <c r="O1" s="45" t="str">
        <f>"TOTAL OWNED: "&amp;COUNTIF($M$4:$M$69,"Yes")&amp;"/66"</f>
        <v>TOTAL OWNED: 0/66</v>
      </c>
      <c r="P1" s="2"/>
    </row>
    <row r="2" spans="1:16" ht="14.4" x14ac:dyDescent="0.25">
      <c r="M2" s="90" t="s">
        <v>553</v>
      </c>
      <c r="N2" s="90"/>
      <c r="O2" s="45" t="str">
        <f>"TOTAL ON WISH-LIST: "&amp;COUNTIF($M$4:$M$69,"Want")&amp;"/66"</f>
        <v>TOTAL ON WISH-LIST: 0/66</v>
      </c>
    </row>
    <row r="3" spans="1:16" ht="14.4" x14ac:dyDescent="0.3">
      <c r="A3" s="77" t="s">
        <v>1</v>
      </c>
      <c r="B3" s="78" t="s">
        <v>0</v>
      </c>
      <c r="C3" s="79" t="s">
        <v>2</v>
      </c>
      <c r="D3" s="79" t="s">
        <v>1332</v>
      </c>
      <c r="E3" s="77" t="s">
        <v>805</v>
      </c>
      <c r="F3" s="78" t="s">
        <v>3</v>
      </c>
      <c r="G3" s="78" t="s">
        <v>548</v>
      </c>
      <c r="H3" s="78" t="s">
        <v>693</v>
      </c>
      <c r="I3" s="78" t="s">
        <v>549</v>
      </c>
      <c r="J3" s="78" t="s">
        <v>550</v>
      </c>
      <c r="K3" s="78" t="s">
        <v>806</v>
      </c>
      <c r="L3" s="77" t="s">
        <v>455</v>
      </c>
      <c r="M3" s="42" t="s">
        <v>521</v>
      </c>
      <c r="N3" s="42" t="s">
        <v>547</v>
      </c>
      <c r="O3" s="42" t="s">
        <v>554</v>
      </c>
      <c r="P3" s="78" t="s">
        <v>6</v>
      </c>
    </row>
    <row r="4" spans="1:16" s="35" customFormat="1" ht="14.4" customHeight="1" x14ac:dyDescent="0.3">
      <c r="A4" s="7" t="s">
        <v>46</v>
      </c>
      <c r="B4" s="46" t="s">
        <v>1415</v>
      </c>
      <c r="C4" s="53">
        <v>32037</v>
      </c>
      <c r="D4" s="43" t="s">
        <v>1329</v>
      </c>
      <c r="E4" s="32" t="s">
        <v>1413</v>
      </c>
      <c r="F4" s="32" t="s">
        <v>1194</v>
      </c>
      <c r="G4" s="44" t="s">
        <v>1226</v>
      </c>
      <c r="H4" s="32" t="s">
        <v>1414</v>
      </c>
      <c r="I4" s="58" t="s">
        <v>1226</v>
      </c>
      <c r="J4" s="32">
        <v>272</v>
      </c>
      <c r="K4" s="32" t="s">
        <v>1412</v>
      </c>
      <c r="L4" s="32"/>
      <c r="M4" s="48"/>
      <c r="N4" s="48"/>
      <c r="O4" s="48"/>
      <c r="P4" s="32" t="s">
        <v>1512</v>
      </c>
    </row>
    <row r="5" spans="1:16" s="35" customFormat="1" ht="14.4" customHeight="1" x14ac:dyDescent="0.3">
      <c r="A5" s="4" t="s">
        <v>1405</v>
      </c>
      <c r="B5" s="46" t="s">
        <v>1399</v>
      </c>
      <c r="C5" s="53">
        <v>32104</v>
      </c>
      <c r="D5" s="43" t="s">
        <v>1329</v>
      </c>
      <c r="E5" s="4" t="s">
        <v>1409</v>
      </c>
      <c r="F5" s="4" t="s">
        <v>1408</v>
      </c>
      <c r="G5" s="44" t="s">
        <v>850</v>
      </c>
      <c r="H5" s="4" t="s">
        <v>482</v>
      </c>
      <c r="I5" s="58">
        <v>5.95</v>
      </c>
      <c r="J5" s="4">
        <v>116</v>
      </c>
      <c r="K5" s="32" t="s">
        <v>1402</v>
      </c>
      <c r="L5" s="32" t="s">
        <v>13</v>
      </c>
      <c r="M5" s="48"/>
      <c r="N5" s="48"/>
      <c r="O5" s="48"/>
      <c r="P5" s="32" t="s">
        <v>1514</v>
      </c>
    </row>
    <row r="6" spans="1:16" s="35" customFormat="1" ht="28.8" x14ac:dyDescent="0.25">
      <c r="A6" s="44" t="s">
        <v>46</v>
      </c>
      <c r="B6" s="32" t="s">
        <v>1164</v>
      </c>
      <c r="C6" s="53">
        <v>32448</v>
      </c>
      <c r="D6" s="43" t="s">
        <v>1329</v>
      </c>
      <c r="E6" s="32" t="s">
        <v>863</v>
      </c>
      <c r="F6" s="32" t="s">
        <v>80</v>
      </c>
      <c r="G6" s="32" t="s">
        <v>556</v>
      </c>
      <c r="H6" s="32" t="s">
        <v>482</v>
      </c>
      <c r="I6" s="58">
        <v>12.99</v>
      </c>
      <c r="J6" s="32">
        <v>144</v>
      </c>
      <c r="K6" s="44" t="s">
        <v>528</v>
      </c>
      <c r="L6" s="32" t="s">
        <v>20</v>
      </c>
      <c r="M6" s="48"/>
      <c r="N6" s="48"/>
      <c r="O6" s="48"/>
      <c r="P6" s="46" t="s">
        <v>1513</v>
      </c>
    </row>
    <row r="7" spans="1:16" s="35" customFormat="1" ht="14.4" x14ac:dyDescent="0.25">
      <c r="A7" s="44" t="s">
        <v>46</v>
      </c>
      <c r="B7" s="32" t="s">
        <v>1360</v>
      </c>
      <c r="C7" s="53">
        <v>32464</v>
      </c>
      <c r="D7" s="43" t="s">
        <v>1329</v>
      </c>
      <c r="E7" s="32" t="s">
        <v>1413</v>
      </c>
      <c r="F7" s="32" t="s">
        <v>1194</v>
      </c>
      <c r="G7" s="44" t="s">
        <v>46</v>
      </c>
      <c r="H7" s="32" t="s">
        <v>482</v>
      </c>
      <c r="I7" s="58">
        <v>14.95</v>
      </c>
      <c r="J7" s="32">
        <v>224</v>
      </c>
      <c r="K7" s="44" t="s">
        <v>1361</v>
      </c>
      <c r="L7" s="32" t="s">
        <v>18</v>
      </c>
      <c r="M7" s="48"/>
      <c r="N7" s="48"/>
      <c r="O7" s="48"/>
      <c r="P7" s="32" t="s">
        <v>1515</v>
      </c>
    </row>
    <row r="8" spans="1:16" s="69" customFormat="1" ht="33" customHeight="1" x14ac:dyDescent="0.25">
      <c r="A8" s="44" t="s">
        <v>46</v>
      </c>
      <c r="B8" s="32" t="s">
        <v>1359</v>
      </c>
      <c r="C8" s="53">
        <v>32508</v>
      </c>
      <c r="D8" s="43" t="s">
        <v>1328</v>
      </c>
      <c r="E8" s="32" t="s">
        <v>1362</v>
      </c>
      <c r="F8" s="32" t="s">
        <v>1364</v>
      </c>
      <c r="G8" s="44" t="s">
        <v>46</v>
      </c>
      <c r="H8" s="32" t="s">
        <v>869</v>
      </c>
      <c r="I8" s="58"/>
      <c r="J8" s="32">
        <v>212</v>
      </c>
      <c r="K8" s="44" t="s">
        <v>1363</v>
      </c>
      <c r="L8" s="32" t="s">
        <v>13</v>
      </c>
      <c r="M8" s="48"/>
      <c r="N8" s="48"/>
      <c r="O8" s="48"/>
      <c r="P8" s="32" t="s">
        <v>1511</v>
      </c>
    </row>
    <row r="9" spans="1:16" s="35" customFormat="1" ht="14.4" customHeight="1" x14ac:dyDescent="0.3">
      <c r="A9" s="4" t="s">
        <v>1406</v>
      </c>
      <c r="B9" s="46" t="s">
        <v>1400</v>
      </c>
      <c r="C9" s="53">
        <v>32597</v>
      </c>
      <c r="D9" s="43" t="s">
        <v>1329</v>
      </c>
      <c r="E9" s="4" t="s">
        <v>1409</v>
      </c>
      <c r="F9" s="4" t="s">
        <v>1408</v>
      </c>
      <c r="G9" s="44" t="s">
        <v>850</v>
      </c>
      <c r="H9" s="4" t="s">
        <v>482</v>
      </c>
      <c r="I9" s="58">
        <v>7.95</v>
      </c>
      <c r="J9" s="4">
        <v>160</v>
      </c>
      <c r="K9" s="32" t="s">
        <v>1403</v>
      </c>
      <c r="L9" s="32" t="s">
        <v>13</v>
      </c>
      <c r="M9" s="48"/>
      <c r="N9" s="48"/>
      <c r="O9" s="48"/>
      <c r="P9" s="32" t="s">
        <v>1516</v>
      </c>
    </row>
    <row r="10" spans="1:16" s="35" customFormat="1" ht="14.4" customHeight="1" x14ac:dyDescent="0.3">
      <c r="A10" s="4" t="s">
        <v>1407</v>
      </c>
      <c r="B10" s="46" t="s">
        <v>1401</v>
      </c>
      <c r="C10" s="53">
        <v>33171</v>
      </c>
      <c r="D10" s="43" t="s">
        <v>1329</v>
      </c>
      <c r="E10" s="4" t="s">
        <v>1409</v>
      </c>
      <c r="F10" s="4" t="s">
        <v>1408</v>
      </c>
      <c r="G10" s="44" t="s">
        <v>850</v>
      </c>
      <c r="H10" s="4" t="s">
        <v>482</v>
      </c>
      <c r="I10" s="58" t="s">
        <v>1226</v>
      </c>
      <c r="J10" s="4">
        <v>160</v>
      </c>
      <c r="K10" s="32" t="s">
        <v>1404</v>
      </c>
      <c r="L10" s="32"/>
      <c r="M10" s="48"/>
      <c r="N10" s="48"/>
      <c r="O10" s="48"/>
      <c r="P10" s="32" t="s">
        <v>1520</v>
      </c>
    </row>
    <row r="11" spans="1:16" s="35" customFormat="1" ht="14.4" customHeight="1" x14ac:dyDescent="0.25">
      <c r="A11" s="32" t="s">
        <v>1381</v>
      </c>
      <c r="B11" s="46" t="s">
        <v>1376</v>
      </c>
      <c r="C11" s="53">
        <v>33512</v>
      </c>
      <c r="D11" s="49" t="s">
        <v>1329</v>
      </c>
      <c r="E11" s="43" t="s">
        <v>1386</v>
      </c>
      <c r="F11" s="44" t="s">
        <v>451</v>
      </c>
      <c r="G11" s="44" t="s">
        <v>46</v>
      </c>
      <c r="H11" s="32" t="s">
        <v>1390</v>
      </c>
      <c r="I11" s="58">
        <v>4.5</v>
      </c>
      <c r="J11" s="32">
        <v>64</v>
      </c>
      <c r="K11" s="32" t="s">
        <v>1389</v>
      </c>
      <c r="L11" s="32" t="s">
        <v>18</v>
      </c>
      <c r="M11" s="48"/>
      <c r="N11" s="48"/>
      <c r="O11" s="48"/>
      <c r="P11" s="32" t="s">
        <v>1391</v>
      </c>
    </row>
    <row r="12" spans="1:16" s="35" customFormat="1" ht="14.4" x14ac:dyDescent="0.25">
      <c r="A12" s="44" t="s">
        <v>46</v>
      </c>
      <c r="B12" s="32" t="s">
        <v>318</v>
      </c>
      <c r="C12" s="53">
        <v>33528</v>
      </c>
      <c r="D12" s="43" t="s">
        <v>1329</v>
      </c>
      <c r="E12" s="43" t="s">
        <v>827</v>
      </c>
      <c r="F12" s="32" t="s">
        <v>41</v>
      </c>
      <c r="G12" s="32" t="s">
        <v>556</v>
      </c>
      <c r="H12" s="32" t="s">
        <v>482</v>
      </c>
      <c r="I12" s="72">
        <v>12.99</v>
      </c>
      <c r="J12" s="32">
        <v>138</v>
      </c>
      <c r="K12" s="32" t="s">
        <v>1181</v>
      </c>
      <c r="L12" s="32" t="s">
        <v>13</v>
      </c>
      <c r="M12" s="48"/>
      <c r="N12" s="48"/>
      <c r="O12" s="48"/>
      <c r="P12" s="32" t="s">
        <v>1182</v>
      </c>
    </row>
    <row r="13" spans="1:16" s="35" customFormat="1" ht="14.4" x14ac:dyDescent="0.25">
      <c r="A13" s="32" t="s">
        <v>1382</v>
      </c>
      <c r="B13" s="46" t="s">
        <v>1377</v>
      </c>
      <c r="C13" s="53">
        <v>33848</v>
      </c>
      <c r="D13" s="49" t="s">
        <v>1329</v>
      </c>
      <c r="E13" s="43" t="s">
        <v>1386</v>
      </c>
      <c r="F13" s="44" t="s">
        <v>451</v>
      </c>
      <c r="G13" s="44" t="s">
        <v>46</v>
      </c>
      <c r="H13" s="32" t="s">
        <v>1390</v>
      </c>
      <c r="I13" s="58">
        <v>4.5</v>
      </c>
      <c r="J13" s="32">
        <v>64</v>
      </c>
      <c r="K13" s="32" t="s">
        <v>1392</v>
      </c>
      <c r="L13" s="32" t="s">
        <v>18</v>
      </c>
      <c r="M13" s="48"/>
      <c r="N13" s="48"/>
      <c r="O13" s="48"/>
      <c r="P13" s="32" t="s">
        <v>1391</v>
      </c>
    </row>
    <row r="14" spans="1:16" s="35" customFormat="1" ht="14.4" x14ac:dyDescent="0.25">
      <c r="A14" s="44" t="s">
        <v>46</v>
      </c>
      <c r="B14" s="32" t="s">
        <v>1187</v>
      </c>
      <c r="C14" s="53">
        <v>33864</v>
      </c>
      <c r="D14" s="43" t="s">
        <v>1329</v>
      </c>
      <c r="E14" s="43" t="s">
        <v>827</v>
      </c>
      <c r="F14" s="32" t="s">
        <v>801</v>
      </c>
      <c r="G14" s="32" t="s">
        <v>556</v>
      </c>
      <c r="H14" s="32" t="s">
        <v>482</v>
      </c>
      <c r="I14" s="58">
        <v>14.99</v>
      </c>
      <c r="J14" s="32">
        <v>176</v>
      </c>
      <c r="K14" s="32" t="s">
        <v>1214</v>
      </c>
      <c r="L14" s="32"/>
      <c r="M14" s="48"/>
      <c r="N14" s="48"/>
      <c r="O14" s="48"/>
      <c r="P14" s="32" t="s">
        <v>1240</v>
      </c>
    </row>
    <row r="15" spans="1:16" s="35" customFormat="1" ht="28.8" x14ac:dyDescent="0.25">
      <c r="A15" s="73" t="s">
        <v>1231</v>
      </c>
      <c r="B15" s="32" t="s">
        <v>775</v>
      </c>
      <c r="C15" s="53">
        <v>33887</v>
      </c>
      <c r="D15" s="43" t="s">
        <v>1329</v>
      </c>
      <c r="E15" s="43" t="s">
        <v>827</v>
      </c>
      <c r="F15" s="46" t="s">
        <v>1218</v>
      </c>
      <c r="G15" s="32" t="s">
        <v>46</v>
      </c>
      <c r="H15" s="32" t="s">
        <v>1222</v>
      </c>
      <c r="I15" s="58" t="s">
        <v>1226</v>
      </c>
      <c r="J15" s="32">
        <v>159</v>
      </c>
      <c r="K15" s="32" t="s">
        <v>1225</v>
      </c>
      <c r="L15" s="32"/>
      <c r="M15" s="48"/>
      <c r="N15" s="48"/>
      <c r="O15" s="48"/>
      <c r="P15" s="32" t="s">
        <v>1517</v>
      </c>
    </row>
    <row r="16" spans="1:16" s="35" customFormat="1" ht="28.8" x14ac:dyDescent="0.25">
      <c r="A16" s="32" t="s">
        <v>1107</v>
      </c>
      <c r="B16" s="32" t="s">
        <v>1174</v>
      </c>
      <c r="C16" s="53">
        <v>33941</v>
      </c>
      <c r="D16" s="43" t="s">
        <v>1328</v>
      </c>
      <c r="E16" s="43" t="s">
        <v>827</v>
      </c>
      <c r="F16" s="46" t="s">
        <v>1098</v>
      </c>
      <c r="G16" s="32" t="s">
        <v>744</v>
      </c>
      <c r="H16" s="32" t="s">
        <v>482</v>
      </c>
      <c r="I16" s="58">
        <v>3.99</v>
      </c>
      <c r="J16" s="32">
        <v>254</v>
      </c>
      <c r="K16" s="32" t="s">
        <v>1094</v>
      </c>
      <c r="L16" s="32"/>
      <c r="M16" s="48"/>
      <c r="N16" s="48"/>
      <c r="O16" s="48"/>
      <c r="P16" s="32" t="s">
        <v>1175</v>
      </c>
    </row>
    <row r="17" spans="1:16" s="35" customFormat="1" ht="14.4" x14ac:dyDescent="0.25">
      <c r="A17" s="32" t="s">
        <v>1383</v>
      </c>
      <c r="B17" s="46" t="s">
        <v>1378</v>
      </c>
      <c r="C17" s="53">
        <v>34213</v>
      </c>
      <c r="D17" s="49" t="s">
        <v>1329</v>
      </c>
      <c r="E17" s="43" t="s">
        <v>1386</v>
      </c>
      <c r="F17" s="44" t="s">
        <v>451</v>
      </c>
      <c r="G17" s="44" t="s">
        <v>46</v>
      </c>
      <c r="H17" s="32" t="s">
        <v>1396</v>
      </c>
      <c r="I17" s="58">
        <v>4.5</v>
      </c>
      <c r="J17" s="32">
        <v>64</v>
      </c>
      <c r="K17" s="32" t="s">
        <v>1393</v>
      </c>
      <c r="L17" s="32" t="s">
        <v>18</v>
      </c>
      <c r="M17" s="48"/>
      <c r="N17" s="48"/>
      <c r="O17" s="48"/>
      <c r="P17" s="32" t="s">
        <v>1391</v>
      </c>
    </row>
    <row r="18" spans="1:16" s="35" customFormat="1" ht="14.4" x14ac:dyDescent="0.25">
      <c r="A18" s="44" t="s">
        <v>46</v>
      </c>
      <c r="B18" s="32" t="s">
        <v>1188</v>
      </c>
      <c r="C18" s="53">
        <v>34263</v>
      </c>
      <c r="D18" s="43" t="s">
        <v>1329</v>
      </c>
      <c r="E18" s="43" t="s">
        <v>827</v>
      </c>
      <c r="F18" s="32" t="s">
        <v>800</v>
      </c>
      <c r="G18" s="44" t="s">
        <v>46</v>
      </c>
      <c r="H18" s="32" t="s">
        <v>1207</v>
      </c>
      <c r="I18" s="58">
        <v>15.99</v>
      </c>
      <c r="J18" s="32">
        <v>122</v>
      </c>
      <c r="K18" s="32" t="s">
        <v>1206</v>
      </c>
      <c r="L18" s="32"/>
      <c r="M18" s="48"/>
      <c r="N18" s="48"/>
      <c r="O18" s="48"/>
      <c r="P18" s="32" t="s">
        <v>1521</v>
      </c>
    </row>
    <row r="19" spans="1:16" s="35" customFormat="1" ht="28.8" customHeight="1" x14ac:dyDescent="0.25">
      <c r="A19" s="32" t="s">
        <v>1109</v>
      </c>
      <c r="B19" s="32" t="s">
        <v>1170</v>
      </c>
      <c r="C19" s="53">
        <v>34291</v>
      </c>
      <c r="D19" s="43" t="s">
        <v>1328</v>
      </c>
      <c r="E19" s="43" t="s">
        <v>827</v>
      </c>
      <c r="F19" s="46" t="s">
        <v>1098</v>
      </c>
      <c r="G19" s="32" t="s">
        <v>744</v>
      </c>
      <c r="H19" s="32" t="s">
        <v>482</v>
      </c>
      <c r="I19" s="58">
        <v>4.99</v>
      </c>
      <c r="J19" s="32">
        <v>249</v>
      </c>
      <c r="K19" s="32" t="s">
        <v>1096</v>
      </c>
      <c r="L19" s="32" t="s">
        <v>18</v>
      </c>
      <c r="M19" s="48"/>
      <c r="N19" s="48"/>
      <c r="O19" s="48"/>
      <c r="P19" s="32" t="s">
        <v>1180</v>
      </c>
    </row>
    <row r="20" spans="1:16" s="35" customFormat="1" ht="28.8" x14ac:dyDescent="0.25">
      <c r="A20" s="44" t="s">
        <v>46</v>
      </c>
      <c r="B20" s="46" t="s">
        <v>1100</v>
      </c>
      <c r="C20" s="53">
        <v>34501</v>
      </c>
      <c r="D20" s="43" t="s">
        <v>1328</v>
      </c>
      <c r="E20" s="43" t="s">
        <v>827</v>
      </c>
      <c r="F20" s="32" t="s">
        <v>1102</v>
      </c>
      <c r="G20" s="32" t="s">
        <v>744</v>
      </c>
      <c r="H20" s="32" t="s">
        <v>482</v>
      </c>
      <c r="I20" s="58">
        <v>4.99</v>
      </c>
      <c r="J20" s="32">
        <v>248</v>
      </c>
      <c r="K20" s="32" t="s">
        <v>1101</v>
      </c>
      <c r="L20" s="32"/>
      <c r="M20" s="48"/>
      <c r="N20" s="48"/>
      <c r="O20" s="48"/>
      <c r="P20" s="46" t="s">
        <v>1522</v>
      </c>
    </row>
    <row r="21" spans="1:16" s="35" customFormat="1" ht="14.4" x14ac:dyDescent="0.25">
      <c r="A21" s="32" t="s">
        <v>1384</v>
      </c>
      <c r="B21" s="46" t="s">
        <v>1379</v>
      </c>
      <c r="C21" s="53">
        <v>34578</v>
      </c>
      <c r="D21" s="49" t="s">
        <v>1329</v>
      </c>
      <c r="E21" s="43" t="s">
        <v>1386</v>
      </c>
      <c r="F21" s="44" t="s">
        <v>451</v>
      </c>
      <c r="G21" s="44" t="s">
        <v>46</v>
      </c>
      <c r="H21" s="32" t="s">
        <v>1390</v>
      </c>
      <c r="I21" s="58">
        <v>4.5</v>
      </c>
      <c r="J21" s="32">
        <v>64</v>
      </c>
      <c r="K21" s="32" t="s">
        <v>1394</v>
      </c>
      <c r="L21" s="32" t="s">
        <v>18</v>
      </c>
      <c r="M21" s="48"/>
      <c r="N21" s="48"/>
      <c r="O21" s="48"/>
      <c r="P21" s="32" t="s">
        <v>1391</v>
      </c>
    </row>
    <row r="22" spans="1:16" s="35" customFormat="1" ht="28.8" x14ac:dyDescent="0.25">
      <c r="A22" s="73" t="s">
        <v>1230</v>
      </c>
      <c r="B22" s="32" t="s">
        <v>776</v>
      </c>
      <c r="C22" s="53">
        <v>34641</v>
      </c>
      <c r="D22" s="43" t="s">
        <v>1329</v>
      </c>
      <c r="E22" s="43" t="s">
        <v>827</v>
      </c>
      <c r="F22" s="46" t="s">
        <v>1218</v>
      </c>
      <c r="G22" s="32" t="s">
        <v>46</v>
      </c>
      <c r="H22" s="32" t="s">
        <v>1221</v>
      </c>
      <c r="I22" s="58" t="s">
        <v>1226</v>
      </c>
      <c r="J22" s="32">
        <v>180</v>
      </c>
      <c r="K22" s="32" t="s">
        <v>1220</v>
      </c>
      <c r="L22" s="32"/>
      <c r="M22" s="48"/>
      <c r="N22" s="48"/>
      <c r="O22" s="48"/>
      <c r="P22" s="32" t="s">
        <v>1523</v>
      </c>
    </row>
    <row r="23" spans="1:16" s="35" customFormat="1" ht="28.8" x14ac:dyDescent="0.25">
      <c r="A23" s="32" t="s">
        <v>1103</v>
      </c>
      <c r="B23" s="32" t="s">
        <v>1168</v>
      </c>
      <c r="C23" s="53">
        <v>34655</v>
      </c>
      <c r="D23" s="43" t="s">
        <v>1328</v>
      </c>
      <c r="E23" s="43" t="s">
        <v>827</v>
      </c>
      <c r="F23" s="46" t="s">
        <v>1098</v>
      </c>
      <c r="G23" s="32" t="s">
        <v>744</v>
      </c>
      <c r="H23" s="32" t="s">
        <v>482</v>
      </c>
      <c r="I23" s="58">
        <v>4.99</v>
      </c>
      <c r="J23" s="32">
        <v>352</v>
      </c>
      <c r="K23" s="32" t="s">
        <v>1091</v>
      </c>
      <c r="L23" s="32" t="s">
        <v>18</v>
      </c>
      <c r="M23" s="48"/>
      <c r="N23" s="48"/>
      <c r="O23" s="48"/>
      <c r="P23" s="32" t="s">
        <v>1177</v>
      </c>
    </row>
    <row r="24" spans="1:16" s="35" customFormat="1" ht="31.8" customHeight="1" x14ac:dyDescent="0.25">
      <c r="A24" s="44" t="s">
        <v>46</v>
      </c>
      <c r="B24" s="32" t="s">
        <v>1199</v>
      </c>
      <c r="C24" s="53">
        <v>34730</v>
      </c>
      <c r="D24" s="49" t="s">
        <v>1329</v>
      </c>
      <c r="E24" s="49" t="s">
        <v>829</v>
      </c>
      <c r="F24" s="32" t="s">
        <v>801</v>
      </c>
      <c r="G24" s="44" t="s">
        <v>46</v>
      </c>
      <c r="H24" s="44" t="s">
        <v>1253</v>
      </c>
      <c r="I24" s="58">
        <v>14.99</v>
      </c>
      <c r="J24" s="32">
        <v>128</v>
      </c>
      <c r="K24" s="32" t="s">
        <v>1229</v>
      </c>
      <c r="L24" s="32"/>
      <c r="M24" s="48"/>
      <c r="N24" s="48"/>
      <c r="O24" s="48"/>
      <c r="P24" s="32" t="s">
        <v>1235</v>
      </c>
    </row>
    <row r="25" spans="1:16" s="35" customFormat="1" ht="28.8" x14ac:dyDescent="0.25">
      <c r="A25" s="52" t="s">
        <v>46</v>
      </c>
      <c r="B25" s="46" t="s">
        <v>774</v>
      </c>
      <c r="C25" s="53">
        <v>34837</v>
      </c>
      <c r="D25" s="43" t="s">
        <v>1328</v>
      </c>
      <c r="E25" s="66" t="s">
        <v>827</v>
      </c>
      <c r="F25" s="46" t="s">
        <v>802</v>
      </c>
      <c r="G25" s="46" t="s">
        <v>773</v>
      </c>
      <c r="H25" s="32" t="s">
        <v>876</v>
      </c>
      <c r="I25" s="58">
        <v>4.99</v>
      </c>
      <c r="J25" s="68">
        <v>357</v>
      </c>
      <c r="K25" s="67" t="s">
        <v>803</v>
      </c>
      <c r="L25" s="66" t="s">
        <v>20</v>
      </c>
      <c r="M25" s="48"/>
      <c r="N25" s="48"/>
      <c r="O25" s="48"/>
      <c r="P25" s="46" t="s">
        <v>1519</v>
      </c>
    </row>
    <row r="26" spans="1:16" s="35" customFormat="1" ht="14.4" customHeight="1" x14ac:dyDescent="0.25">
      <c r="A26" s="32" t="s">
        <v>1385</v>
      </c>
      <c r="B26" s="46" t="s">
        <v>1380</v>
      </c>
      <c r="C26" s="53">
        <v>34943</v>
      </c>
      <c r="D26" s="49" t="s">
        <v>1329</v>
      </c>
      <c r="E26" s="43" t="s">
        <v>1386</v>
      </c>
      <c r="F26" s="44" t="s">
        <v>451</v>
      </c>
      <c r="G26" s="44" t="s">
        <v>46</v>
      </c>
      <c r="H26" s="32" t="s">
        <v>1390</v>
      </c>
      <c r="I26" s="58">
        <v>5.5</v>
      </c>
      <c r="J26" s="32">
        <v>96</v>
      </c>
      <c r="K26" s="32" t="s">
        <v>1395</v>
      </c>
      <c r="L26" s="32" t="s">
        <v>18</v>
      </c>
      <c r="M26" s="48"/>
      <c r="N26" s="48"/>
      <c r="O26" s="48"/>
      <c r="P26" s="32" t="s">
        <v>1391</v>
      </c>
    </row>
    <row r="27" spans="1:16" s="35" customFormat="1" ht="28.8" customHeight="1" x14ac:dyDescent="0.25">
      <c r="A27" s="44" t="s">
        <v>46</v>
      </c>
      <c r="B27" s="32" t="s">
        <v>1189</v>
      </c>
      <c r="C27" s="53">
        <v>34991</v>
      </c>
      <c r="D27" s="43" t="s">
        <v>1329</v>
      </c>
      <c r="E27" s="43" t="s">
        <v>827</v>
      </c>
      <c r="F27" s="46" t="s">
        <v>1227</v>
      </c>
      <c r="G27" s="32" t="s">
        <v>46</v>
      </c>
      <c r="H27" s="32" t="s">
        <v>876</v>
      </c>
      <c r="I27" s="58">
        <v>15.99</v>
      </c>
      <c r="J27" s="32">
        <v>124</v>
      </c>
      <c r="K27" s="32" t="s">
        <v>1228</v>
      </c>
      <c r="L27" s="32"/>
      <c r="M27" s="48"/>
      <c r="N27" s="48"/>
      <c r="O27" s="48"/>
      <c r="P27" s="32" t="s">
        <v>1524</v>
      </c>
    </row>
    <row r="28" spans="1:16" s="35" customFormat="1" ht="28.8" x14ac:dyDescent="0.25">
      <c r="A28" s="32" t="s">
        <v>1108</v>
      </c>
      <c r="B28" s="32" t="s">
        <v>1169</v>
      </c>
      <c r="C28" s="53">
        <v>35040</v>
      </c>
      <c r="D28" s="43" t="s">
        <v>1328</v>
      </c>
      <c r="E28" s="43" t="s">
        <v>827</v>
      </c>
      <c r="F28" s="46" t="s">
        <v>1099</v>
      </c>
      <c r="G28" s="32" t="s">
        <v>744</v>
      </c>
      <c r="H28" s="32" t="s">
        <v>482</v>
      </c>
      <c r="I28" s="58">
        <v>4.99</v>
      </c>
      <c r="J28" s="32">
        <v>294</v>
      </c>
      <c r="K28" s="32" t="s">
        <v>1095</v>
      </c>
      <c r="L28" s="32"/>
      <c r="M28" s="48"/>
      <c r="N28" s="48"/>
      <c r="O28" s="48"/>
      <c r="P28" s="32" t="s">
        <v>1176</v>
      </c>
    </row>
    <row r="29" spans="1:16" s="35" customFormat="1" ht="14.4" x14ac:dyDescent="0.25">
      <c r="A29" s="44" t="s">
        <v>1233</v>
      </c>
      <c r="B29" s="32" t="s">
        <v>1191</v>
      </c>
      <c r="C29" s="53">
        <v>35093</v>
      </c>
      <c r="D29" s="43" t="s">
        <v>1329</v>
      </c>
      <c r="E29" s="43" t="s">
        <v>829</v>
      </c>
      <c r="F29" s="32" t="s">
        <v>801</v>
      </c>
      <c r="G29" s="32" t="s">
        <v>46</v>
      </c>
      <c r="H29" s="32" t="s">
        <v>46</v>
      </c>
      <c r="I29" s="58">
        <v>14.99</v>
      </c>
      <c r="J29" s="32">
        <v>128</v>
      </c>
      <c r="K29" s="32" t="s">
        <v>1237</v>
      </c>
      <c r="L29" s="32" t="s">
        <v>18</v>
      </c>
      <c r="M29" s="48"/>
      <c r="N29" s="48"/>
      <c r="O29" s="48"/>
      <c r="P29" s="32" t="s">
        <v>1241</v>
      </c>
    </row>
    <row r="30" spans="1:16" s="35" customFormat="1" ht="14.4" x14ac:dyDescent="0.25">
      <c r="A30" s="44" t="s">
        <v>46</v>
      </c>
      <c r="B30" s="32" t="s">
        <v>1271</v>
      </c>
      <c r="C30" s="53">
        <v>35110</v>
      </c>
      <c r="D30" s="49" t="s">
        <v>1329</v>
      </c>
      <c r="E30" s="49" t="s">
        <v>827</v>
      </c>
      <c r="F30" s="32" t="s">
        <v>1272</v>
      </c>
      <c r="G30" s="44" t="s">
        <v>46</v>
      </c>
      <c r="H30" s="44" t="s">
        <v>1253</v>
      </c>
      <c r="I30" s="58" t="s">
        <v>1226</v>
      </c>
      <c r="J30" s="32">
        <v>224</v>
      </c>
      <c r="K30" s="32" t="s">
        <v>1273</v>
      </c>
      <c r="L30" s="32"/>
      <c r="M30" s="48"/>
      <c r="N30" s="48"/>
      <c r="O30" s="48"/>
      <c r="P30" s="32" t="s">
        <v>1525</v>
      </c>
    </row>
    <row r="31" spans="1:16" s="35" customFormat="1" ht="14.4" x14ac:dyDescent="0.25">
      <c r="A31" s="44" t="s">
        <v>46</v>
      </c>
      <c r="B31" s="32" t="s">
        <v>859</v>
      </c>
      <c r="C31" s="53">
        <v>35145</v>
      </c>
      <c r="D31" s="43" t="s">
        <v>1329</v>
      </c>
      <c r="E31" s="43" t="s">
        <v>827</v>
      </c>
      <c r="F31" s="46" t="s">
        <v>798</v>
      </c>
      <c r="G31" s="44" t="s">
        <v>46</v>
      </c>
      <c r="H31" s="32" t="s">
        <v>482</v>
      </c>
      <c r="I31" s="58">
        <v>17.989999999999998</v>
      </c>
      <c r="J31" s="32">
        <v>124</v>
      </c>
      <c r="K31" s="32" t="s">
        <v>860</v>
      </c>
      <c r="L31" s="32" t="s">
        <v>20</v>
      </c>
      <c r="M31" s="48"/>
      <c r="N31" s="48"/>
      <c r="O31" s="48"/>
      <c r="P31" s="32" t="s">
        <v>1166</v>
      </c>
    </row>
    <row r="32" spans="1:16" s="35" customFormat="1" ht="14.4" x14ac:dyDescent="0.25">
      <c r="A32" s="44" t="s">
        <v>46</v>
      </c>
      <c r="B32" s="32" t="s">
        <v>1192</v>
      </c>
      <c r="C32" s="53">
        <v>35201</v>
      </c>
      <c r="D32" s="49" t="s">
        <v>1328</v>
      </c>
      <c r="E32" s="49" t="s">
        <v>827</v>
      </c>
      <c r="F32" s="32" t="s">
        <v>126</v>
      </c>
      <c r="G32" s="32" t="s">
        <v>744</v>
      </c>
      <c r="H32" s="32" t="s">
        <v>657</v>
      </c>
      <c r="I32" s="58">
        <v>7.99</v>
      </c>
      <c r="J32" s="32">
        <v>273</v>
      </c>
      <c r="K32" s="32" t="s">
        <v>1236</v>
      </c>
      <c r="L32" s="32"/>
      <c r="M32" s="48"/>
      <c r="N32" s="48"/>
      <c r="O32" s="48"/>
      <c r="P32" s="32" t="s">
        <v>1246</v>
      </c>
    </row>
    <row r="33" spans="1:16" s="35" customFormat="1" ht="14.4" x14ac:dyDescent="0.25">
      <c r="A33" s="44" t="s">
        <v>1234</v>
      </c>
      <c r="B33" s="32" t="s">
        <v>1190</v>
      </c>
      <c r="C33" s="53">
        <v>35303</v>
      </c>
      <c r="D33" s="43" t="s">
        <v>1329</v>
      </c>
      <c r="E33" s="43" t="s">
        <v>829</v>
      </c>
      <c r="F33" s="32" t="s">
        <v>801</v>
      </c>
      <c r="G33" s="32" t="s">
        <v>46</v>
      </c>
      <c r="H33" s="32" t="s">
        <v>46</v>
      </c>
      <c r="I33" s="58">
        <v>14.99</v>
      </c>
      <c r="J33" s="32">
        <v>128</v>
      </c>
      <c r="K33" s="32" t="s">
        <v>1238</v>
      </c>
      <c r="L33" s="32" t="s">
        <v>18</v>
      </c>
      <c r="M33" s="48"/>
      <c r="N33" s="48"/>
      <c r="O33" s="48"/>
      <c r="P33" s="32" t="s">
        <v>1242</v>
      </c>
    </row>
    <row r="34" spans="1:16" s="35" customFormat="1" ht="28.8" customHeight="1" x14ac:dyDescent="0.25">
      <c r="A34" s="44" t="s">
        <v>1232</v>
      </c>
      <c r="B34" s="32" t="s">
        <v>777</v>
      </c>
      <c r="C34" s="53">
        <v>35341</v>
      </c>
      <c r="D34" s="43" t="s">
        <v>1329</v>
      </c>
      <c r="E34" s="43" t="s">
        <v>827</v>
      </c>
      <c r="F34" s="46" t="s">
        <v>1218</v>
      </c>
      <c r="G34" s="32" t="s">
        <v>46</v>
      </c>
      <c r="H34" s="32" t="s">
        <v>1219</v>
      </c>
      <c r="I34" s="58">
        <v>17.989999999999998</v>
      </c>
      <c r="J34" s="32">
        <v>118</v>
      </c>
      <c r="K34" s="32" t="s">
        <v>1217</v>
      </c>
      <c r="L34" s="32" t="s">
        <v>18</v>
      </c>
      <c r="M34" s="48"/>
      <c r="N34" s="48"/>
      <c r="O34" s="48"/>
      <c r="P34" s="32" t="s">
        <v>1526</v>
      </c>
    </row>
    <row r="35" spans="1:16" s="35" customFormat="1" ht="28.8" x14ac:dyDescent="0.25">
      <c r="A35" s="44" t="s">
        <v>46</v>
      </c>
      <c r="B35" s="46" t="s">
        <v>1268</v>
      </c>
      <c r="C35" s="53">
        <v>35366</v>
      </c>
      <c r="D35" s="49" t="s">
        <v>1328</v>
      </c>
      <c r="E35" s="49" t="s">
        <v>829</v>
      </c>
      <c r="F35" s="32" t="s">
        <v>1269</v>
      </c>
      <c r="G35" s="44" t="s">
        <v>46</v>
      </c>
      <c r="H35" s="44" t="s">
        <v>1253</v>
      </c>
      <c r="I35" s="58" t="s">
        <v>1226</v>
      </c>
      <c r="J35" s="32">
        <v>208</v>
      </c>
      <c r="K35" s="32" t="s">
        <v>1270</v>
      </c>
      <c r="L35" s="32" t="s">
        <v>18</v>
      </c>
      <c r="M35" s="48"/>
      <c r="N35" s="48"/>
      <c r="O35" s="48"/>
      <c r="P35" s="32" t="s">
        <v>1527</v>
      </c>
    </row>
    <row r="36" spans="1:16" s="35" customFormat="1" ht="14.4" x14ac:dyDescent="0.25">
      <c r="A36" s="44" t="s">
        <v>46</v>
      </c>
      <c r="B36" s="32" t="s">
        <v>1210</v>
      </c>
      <c r="C36" s="53">
        <v>35385</v>
      </c>
      <c r="D36" s="43" t="s">
        <v>1329</v>
      </c>
      <c r="E36" s="43" t="s">
        <v>827</v>
      </c>
      <c r="F36" s="32" t="s">
        <v>556</v>
      </c>
      <c r="G36" s="32" t="s">
        <v>556</v>
      </c>
      <c r="H36" s="32" t="s">
        <v>1208</v>
      </c>
      <c r="I36" s="58">
        <v>17.989999999999998</v>
      </c>
      <c r="J36" s="32">
        <v>122</v>
      </c>
      <c r="K36" s="32" t="s">
        <v>1209</v>
      </c>
      <c r="L36" s="32"/>
      <c r="M36" s="48"/>
      <c r="N36" s="48"/>
      <c r="O36" s="48"/>
      <c r="P36" s="32" t="s">
        <v>1211</v>
      </c>
    </row>
    <row r="37" spans="1:16" s="35" customFormat="1" ht="14.4" x14ac:dyDescent="0.25">
      <c r="A37" s="44" t="s">
        <v>46</v>
      </c>
      <c r="B37" s="32" t="s">
        <v>1274</v>
      </c>
      <c r="C37" s="53">
        <v>35390</v>
      </c>
      <c r="D37" s="49" t="s">
        <v>1329</v>
      </c>
      <c r="E37" s="49" t="s">
        <v>827</v>
      </c>
      <c r="F37" s="32" t="s">
        <v>1275</v>
      </c>
      <c r="G37" s="44" t="s">
        <v>46</v>
      </c>
      <c r="H37" s="44" t="s">
        <v>1287</v>
      </c>
      <c r="I37" s="58" t="s">
        <v>1226</v>
      </c>
      <c r="J37" s="32">
        <v>128</v>
      </c>
      <c r="K37" s="32" t="s">
        <v>1276</v>
      </c>
      <c r="L37" s="32"/>
      <c r="M37" s="48"/>
      <c r="N37" s="48"/>
      <c r="O37" s="48"/>
      <c r="P37" s="32" t="s">
        <v>1285</v>
      </c>
    </row>
    <row r="38" spans="1:16" s="35" customFormat="1" ht="28.8" x14ac:dyDescent="0.25">
      <c r="A38" s="32" t="s">
        <v>1106</v>
      </c>
      <c r="B38" s="32" t="s">
        <v>1172</v>
      </c>
      <c r="C38" s="53">
        <v>35390</v>
      </c>
      <c r="D38" s="43" t="s">
        <v>1328</v>
      </c>
      <c r="E38" s="43" t="s">
        <v>827</v>
      </c>
      <c r="F38" s="46" t="s">
        <v>1099</v>
      </c>
      <c r="G38" s="32" t="s">
        <v>744</v>
      </c>
      <c r="H38" s="32" t="s">
        <v>482</v>
      </c>
      <c r="I38" s="58">
        <v>4.99</v>
      </c>
      <c r="J38" s="32">
        <v>280</v>
      </c>
      <c r="K38" s="32" t="s">
        <v>1093</v>
      </c>
      <c r="L38" s="32"/>
      <c r="M38" s="48"/>
      <c r="N38" s="48"/>
      <c r="O38" s="48"/>
      <c r="P38" s="32" t="s">
        <v>1179</v>
      </c>
    </row>
    <row r="39" spans="1:16" s="35" customFormat="1" ht="28.8" x14ac:dyDescent="0.25">
      <c r="A39" s="49" t="s">
        <v>46</v>
      </c>
      <c r="B39" s="32" t="s">
        <v>1057</v>
      </c>
      <c r="C39" s="53">
        <v>35404</v>
      </c>
      <c r="D39" s="43" t="s">
        <v>1328</v>
      </c>
      <c r="E39" s="43" t="s">
        <v>827</v>
      </c>
      <c r="F39" s="46" t="s">
        <v>1058</v>
      </c>
      <c r="G39" s="46" t="s">
        <v>1060</v>
      </c>
      <c r="H39" s="52" t="s">
        <v>882</v>
      </c>
      <c r="I39" s="58">
        <v>4.99</v>
      </c>
      <c r="J39" s="32">
        <v>210</v>
      </c>
      <c r="K39" s="32" t="s">
        <v>1059</v>
      </c>
      <c r="L39" s="32" t="s">
        <v>10</v>
      </c>
      <c r="M39" s="48"/>
      <c r="N39" s="48"/>
      <c r="O39" s="48"/>
      <c r="P39" s="32" t="s">
        <v>1528</v>
      </c>
    </row>
    <row r="40" spans="1:16" s="35" customFormat="1" ht="28.8" x14ac:dyDescent="0.25">
      <c r="A40" s="49" t="s">
        <v>46</v>
      </c>
      <c r="B40" s="46" t="s">
        <v>1080</v>
      </c>
      <c r="C40" s="53">
        <v>35446</v>
      </c>
      <c r="D40" s="43" t="s">
        <v>1328</v>
      </c>
      <c r="E40" s="43" t="s">
        <v>827</v>
      </c>
      <c r="F40" s="32" t="s">
        <v>1083</v>
      </c>
      <c r="G40" s="32" t="s">
        <v>773</v>
      </c>
      <c r="H40" s="32" t="s">
        <v>1082</v>
      </c>
      <c r="I40" s="58">
        <v>4.99</v>
      </c>
      <c r="J40" s="32">
        <v>279</v>
      </c>
      <c r="K40" s="32" t="s">
        <v>1081</v>
      </c>
      <c r="L40" s="32" t="s">
        <v>10</v>
      </c>
      <c r="M40" s="48"/>
      <c r="N40" s="48"/>
      <c r="O40" s="48"/>
      <c r="P40" s="32" t="s">
        <v>1518</v>
      </c>
    </row>
    <row r="41" spans="1:16" s="35" customFormat="1" ht="14.4" customHeight="1" x14ac:dyDescent="0.25">
      <c r="A41" s="44" t="s">
        <v>46</v>
      </c>
      <c r="B41" s="32" t="s">
        <v>1159</v>
      </c>
      <c r="C41" s="53">
        <v>35709</v>
      </c>
      <c r="D41" s="43" t="s">
        <v>1329</v>
      </c>
      <c r="E41" s="43" t="s">
        <v>828</v>
      </c>
      <c r="F41" s="32" t="s">
        <v>800</v>
      </c>
      <c r="G41" s="32" t="s">
        <v>46</v>
      </c>
      <c r="H41" s="32" t="s">
        <v>1015</v>
      </c>
      <c r="I41" s="58">
        <v>16.989999999999998</v>
      </c>
      <c r="J41" s="32">
        <v>118</v>
      </c>
      <c r="K41" s="32" t="s">
        <v>1215</v>
      </c>
      <c r="L41" s="32" t="s">
        <v>13</v>
      </c>
      <c r="M41" s="48"/>
      <c r="N41" s="48"/>
      <c r="O41" s="48"/>
      <c r="P41" s="32" t="s">
        <v>1216</v>
      </c>
    </row>
    <row r="42" spans="1:16" s="35" customFormat="1" ht="28.8" customHeight="1" x14ac:dyDescent="0.25">
      <c r="A42" s="44" t="s">
        <v>46</v>
      </c>
      <c r="B42" s="46" t="s">
        <v>1090</v>
      </c>
      <c r="C42" s="53">
        <v>35709</v>
      </c>
      <c r="D42" s="43" t="s">
        <v>1328</v>
      </c>
      <c r="E42" s="43" t="s">
        <v>828</v>
      </c>
      <c r="F42" s="46" t="s">
        <v>893</v>
      </c>
      <c r="G42" s="44" t="s">
        <v>46</v>
      </c>
      <c r="H42" s="32" t="s">
        <v>1015</v>
      </c>
      <c r="I42" s="58">
        <v>5.99</v>
      </c>
      <c r="J42" s="32">
        <v>220</v>
      </c>
      <c r="K42" s="32" t="s">
        <v>1088</v>
      </c>
      <c r="L42" s="32"/>
      <c r="M42" s="48"/>
      <c r="N42" s="48"/>
      <c r="O42" s="48"/>
      <c r="P42" s="32" t="s">
        <v>1089</v>
      </c>
    </row>
    <row r="43" spans="1:16" ht="14.4" x14ac:dyDescent="0.25">
      <c r="A43" s="44" t="s">
        <v>46</v>
      </c>
      <c r="B43" s="32" t="s">
        <v>853</v>
      </c>
      <c r="C43" s="53">
        <v>35709</v>
      </c>
      <c r="D43" s="43" t="s">
        <v>1329</v>
      </c>
      <c r="E43" s="43" t="s">
        <v>855</v>
      </c>
      <c r="F43" s="32" t="s">
        <v>854</v>
      </c>
      <c r="G43" s="44" t="s">
        <v>46</v>
      </c>
      <c r="H43" s="44" t="s">
        <v>46</v>
      </c>
      <c r="I43" s="58">
        <v>17.989999999999998</v>
      </c>
      <c r="J43" s="32">
        <v>263</v>
      </c>
      <c r="K43" s="32" t="s">
        <v>856</v>
      </c>
      <c r="L43" s="32" t="s">
        <v>20</v>
      </c>
      <c r="M43" s="48"/>
      <c r="N43" s="48"/>
      <c r="O43" s="48"/>
      <c r="P43" s="32" t="s">
        <v>1243</v>
      </c>
    </row>
    <row r="44" spans="1:16" ht="28.8" x14ac:dyDescent="0.25">
      <c r="A44" s="44" t="s">
        <v>46</v>
      </c>
      <c r="B44" s="46" t="s">
        <v>1330</v>
      </c>
      <c r="C44" s="53">
        <v>35719</v>
      </c>
      <c r="D44" s="43" t="s">
        <v>1328</v>
      </c>
      <c r="E44" s="43" t="s">
        <v>827</v>
      </c>
      <c r="F44" s="32" t="s">
        <v>52</v>
      </c>
      <c r="G44" s="44" t="s">
        <v>46</v>
      </c>
      <c r="H44" s="44" t="s">
        <v>46</v>
      </c>
      <c r="I44" s="58">
        <v>6.99</v>
      </c>
      <c r="J44" s="32">
        <v>204</v>
      </c>
      <c r="K44" s="32" t="s">
        <v>1086</v>
      </c>
      <c r="L44" s="32"/>
      <c r="M44" s="48"/>
      <c r="N44" s="48"/>
      <c r="O44" s="48"/>
      <c r="P44" s="32" t="s">
        <v>1087</v>
      </c>
    </row>
    <row r="45" spans="1:16" ht="28.8" x14ac:dyDescent="0.25">
      <c r="A45" s="32" t="s">
        <v>1105</v>
      </c>
      <c r="B45" s="32" t="s">
        <v>1173</v>
      </c>
      <c r="C45" s="53">
        <v>35740</v>
      </c>
      <c r="D45" s="43" t="s">
        <v>1328</v>
      </c>
      <c r="E45" s="43" t="s">
        <v>827</v>
      </c>
      <c r="F45" s="46" t="s">
        <v>1098</v>
      </c>
      <c r="G45" s="32" t="s">
        <v>744</v>
      </c>
      <c r="H45" s="32" t="s">
        <v>482</v>
      </c>
      <c r="I45" s="58">
        <v>5.99</v>
      </c>
      <c r="J45" s="32">
        <v>307</v>
      </c>
      <c r="K45" s="32" t="s">
        <v>1092</v>
      </c>
      <c r="L45" s="32"/>
      <c r="M45" s="48"/>
      <c r="N45" s="48"/>
      <c r="O45" s="48"/>
      <c r="P45" s="32" t="s">
        <v>1178</v>
      </c>
    </row>
    <row r="46" spans="1:16" ht="28.8" customHeight="1" x14ac:dyDescent="0.25">
      <c r="A46" s="32" t="s">
        <v>1104</v>
      </c>
      <c r="B46" s="32" t="s">
        <v>1171</v>
      </c>
      <c r="C46" s="53">
        <v>36083</v>
      </c>
      <c r="D46" s="43" t="s">
        <v>1328</v>
      </c>
      <c r="E46" s="43" t="s">
        <v>827</v>
      </c>
      <c r="F46" s="46" t="s">
        <v>1099</v>
      </c>
      <c r="G46" s="32" t="s">
        <v>744</v>
      </c>
      <c r="H46" s="32" t="s">
        <v>482</v>
      </c>
      <c r="I46" s="58">
        <v>6.99</v>
      </c>
      <c r="J46" s="32">
        <v>320</v>
      </c>
      <c r="K46" s="32" t="s">
        <v>1097</v>
      </c>
      <c r="L46" s="32" t="s">
        <v>18</v>
      </c>
      <c r="M46" s="48"/>
      <c r="N46" s="48"/>
      <c r="O46" s="48"/>
      <c r="P46" s="32" t="s">
        <v>1529</v>
      </c>
    </row>
    <row r="47" spans="1:16" ht="28.8" customHeight="1" x14ac:dyDescent="0.25">
      <c r="A47" s="44" t="s">
        <v>46</v>
      </c>
      <c r="B47" s="46" t="s">
        <v>1157</v>
      </c>
      <c r="C47" s="53">
        <v>36094</v>
      </c>
      <c r="D47" s="43" t="s">
        <v>1328</v>
      </c>
      <c r="E47" s="43" t="s">
        <v>828</v>
      </c>
      <c r="F47" s="46" t="s">
        <v>1099</v>
      </c>
      <c r="G47" s="44" t="s">
        <v>46</v>
      </c>
      <c r="H47" s="32" t="s">
        <v>1015</v>
      </c>
      <c r="I47" s="58">
        <v>8.99</v>
      </c>
      <c r="J47" s="32">
        <v>480</v>
      </c>
      <c r="K47" s="32" t="s">
        <v>1158</v>
      </c>
      <c r="L47" s="32" t="s">
        <v>10</v>
      </c>
      <c r="M47" s="48"/>
      <c r="N47" s="48"/>
      <c r="O47" s="48"/>
      <c r="P47" s="32" t="s">
        <v>1530</v>
      </c>
    </row>
    <row r="48" spans="1:16" ht="14.4" x14ac:dyDescent="0.25">
      <c r="A48" s="44" t="s">
        <v>46</v>
      </c>
      <c r="B48" s="32" t="s">
        <v>1167</v>
      </c>
      <c r="C48" s="53">
        <v>36115</v>
      </c>
      <c r="D48" s="43" t="s">
        <v>1329</v>
      </c>
      <c r="E48" s="43" t="s">
        <v>828</v>
      </c>
      <c r="F48" s="32" t="s">
        <v>799</v>
      </c>
      <c r="G48" s="44" t="s">
        <v>46</v>
      </c>
      <c r="H48" s="32" t="s">
        <v>1015</v>
      </c>
      <c r="I48" s="58">
        <v>17.989999999999998</v>
      </c>
      <c r="J48" s="32">
        <v>167</v>
      </c>
      <c r="K48" s="32" t="s">
        <v>851</v>
      </c>
      <c r="L48" s="32" t="s">
        <v>18</v>
      </c>
      <c r="M48" s="48"/>
      <c r="N48" s="48"/>
      <c r="O48" s="48"/>
      <c r="P48" s="32" t="s">
        <v>1239</v>
      </c>
    </row>
    <row r="49" spans="1:16" ht="28.8" x14ac:dyDescent="0.25">
      <c r="A49" s="44" t="s">
        <v>46</v>
      </c>
      <c r="B49" s="46" t="s">
        <v>1244</v>
      </c>
      <c r="C49" s="53">
        <v>36118</v>
      </c>
      <c r="D49" s="43" t="s">
        <v>1329</v>
      </c>
      <c r="E49" s="32" t="s">
        <v>827</v>
      </c>
      <c r="F49" s="32" t="s">
        <v>861</v>
      </c>
      <c r="G49" s="44" t="s">
        <v>46</v>
      </c>
      <c r="H49" s="44" t="s">
        <v>46</v>
      </c>
      <c r="I49" s="58">
        <v>17.989999999999998</v>
      </c>
      <c r="J49" s="32">
        <v>128</v>
      </c>
      <c r="K49" s="32" t="s">
        <v>862</v>
      </c>
      <c r="L49" s="32" t="s">
        <v>10</v>
      </c>
      <c r="M49" s="48"/>
      <c r="N49" s="48"/>
      <c r="O49" s="48"/>
      <c r="P49" s="46" t="s">
        <v>1245</v>
      </c>
    </row>
    <row r="50" spans="1:16" ht="14.4" x14ac:dyDescent="0.25">
      <c r="A50" s="44" t="s">
        <v>46</v>
      </c>
      <c r="B50" s="32" t="s">
        <v>838</v>
      </c>
      <c r="C50" s="53">
        <v>36373</v>
      </c>
      <c r="D50" s="43" t="s">
        <v>1328</v>
      </c>
      <c r="E50" s="43" t="s">
        <v>837</v>
      </c>
      <c r="F50" s="32" t="s">
        <v>836</v>
      </c>
      <c r="G50" s="44" t="s">
        <v>46</v>
      </c>
      <c r="H50" s="44" t="s">
        <v>46</v>
      </c>
      <c r="I50" s="58">
        <v>10</v>
      </c>
      <c r="J50" s="32">
        <v>220</v>
      </c>
      <c r="K50" s="32" t="s">
        <v>528</v>
      </c>
      <c r="L50" s="32" t="s">
        <v>18</v>
      </c>
      <c r="M50" s="48"/>
      <c r="N50" s="48"/>
      <c r="O50" s="48"/>
      <c r="P50" s="32"/>
    </row>
    <row r="51" spans="1:16" ht="14.4" x14ac:dyDescent="0.25">
      <c r="A51" s="44" t="s">
        <v>46</v>
      </c>
      <c r="B51" s="32" t="s">
        <v>1193</v>
      </c>
      <c r="C51" s="53">
        <v>36405</v>
      </c>
      <c r="D51" s="49" t="s">
        <v>1329</v>
      </c>
      <c r="E51" s="49" t="s">
        <v>1248</v>
      </c>
      <c r="F51" s="32" t="s">
        <v>1194</v>
      </c>
      <c r="G51" s="44" t="s">
        <v>46</v>
      </c>
      <c r="H51" s="44" t="s">
        <v>46</v>
      </c>
      <c r="I51" s="58">
        <v>16.989999999999998</v>
      </c>
      <c r="J51" s="32">
        <v>192</v>
      </c>
      <c r="K51" s="32" t="s">
        <v>1249</v>
      </c>
      <c r="L51" s="32" t="s">
        <v>13</v>
      </c>
      <c r="M51" s="48"/>
      <c r="N51" s="48"/>
      <c r="O51" s="48"/>
      <c r="P51" s="32" t="s">
        <v>1531</v>
      </c>
    </row>
    <row r="52" spans="1:16" ht="28.8" customHeight="1" x14ac:dyDescent="0.25">
      <c r="A52" s="44" t="s">
        <v>1200</v>
      </c>
      <c r="B52" s="46" t="s">
        <v>1255</v>
      </c>
      <c r="C52" s="53">
        <v>36418</v>
      </c>
      <c r="D52" s="49" t="s">
        <v>1328</v>
      </c>
      <c r="E52" s="49" t="s">
        <v>1250</v>
      </c>
      <c r="F52" s="32" t="s">
        <v>1251</v>
      </c>
      <c r="G52" s="32" t="s">
        <v>1226</v>
      </c>
      <c r="H52" s="44" t="s">
        <v>46</v>
      </c>
      <c r="I52" s="58" t="s">
        <v>1226</v>
      </c>
      <c r="J52" s="32">
        <v>368</v>
      </c>
      <c r="K52" s="32" t="s">
        <v>1252</v>
      </c>
      <c r="L52" s="32"/>
      <c r="M52" s="48"/>
      <c r="N52" s="48"/>
      <c r="O52" s="48"/>
      <c r="P52" s="32" t="s">
        <v>1254</v>
      </c>
    </row>
    <row r="53" spans="1:16" ht="14.4" x14ac:dyDescent="0.25">
      <c r="A53" s="44" t="s">
        <v>46</v>
      </c>
      <c r="B53" s="32" t="s">
        <v>1277</v>
      </c>
      <c r="C53" s="53">
        <v>36661</v>
      </c>
      <c r="D53" s="49" t="s">
        <v>1329</v>
      </c>
      <c r="E53" s="43" t="s">
        <v>1279</v>
      </c>
      <c r="F53" s="32" t="s">
        <v>1278</v>
      </c>
      <c r="G53" s="44" t="s">
        <v>46</v>
      </c>
      <c r="H53" s="44" t="s">
        <v>1253</v>
      </c>
      <c r="I53" s="58">
        <v>17.989999999999998</v>
      </c>
      <c r="J53" s="32">
        <v>256</v>
      </c>
      <c r="K53" s="32" t="s">
        <v>1280</v>
      </c>
      <c r="L53" s="32"/>
      <c r="M53" s="48"/>
      <c r="N53" s="48"/>
      <c r="O53" s="48"/>
      <c r="P53" s="32" t="s">
        <v>1285</v>
      </c>
    </row>
    <row r="54" spans="1:16" ht="14.4" x14ac:dyDescent="0.25">
      <c r="A54" s="44" t="s">
        <v>46</v>
      </c>
      <c r="B54" s="32" t="s">
        <v>1195</v>
      </c>
      <c r="C54" s="53">
        <v>36695</v>
      </c>
      <c r="D54" s="49" t="s">
        <v>1328</v>
      </c>
      <c r="E54" s="49" t="s">
        <v>1266</v>
      </c>
      <c r="F54" s="32" t="s">
        <v>1265</v>
      </c>
      <c r="G54" s="44" t="s">
        <v>46</v>
      </c>
      <c r="H54" s="44" t="s">
        <v>46</v>
      </c>
      <c r="I54" s="58">
        <v>3.99</v>
      </c>
      <c r="J54" s="32">
        <v>96</v>
      </c>
      <c r="K54" s="32" t="s">
        <v>1267</v>
      </c>
      <c r="L54" s="32" t="s">
        <v>18</v>
      </c>
      <c r="M54" s="48"/>
      <c r="N54" s="48"/>
      <c r="O54" s="48"/>
      <c r="P54" s="32" t="s">
        <v>1532</v>
      </c>
    </row>
    <row r="55" spans="1:16" ht="28.8" customHeight="1" x14ac:dyDescent="0.25">
      <c r="A55" s="44" t="s">
        <v>46</v>
      </c>
      <c r="B55" s="46" t="s">
        <v>1152</v>
      </c>
      <c r="C55" s="53">
        <v>36824</v>
      </c>
      <c r="D55" s="43" t="s">
        <v>1329</v>
      </c>
      <c r="E55" s="32" t="s">
        <v>855</v>
      </c>
      <c r="F55" s="46" t="s">
        <v>1153</v>
      </c>
      <c r="G55" s="44" t="s">
        <v>46</v>
      </c>
      <c r="H55" s="32" t="s">
        <v>1016</v>
      </c>
      <c r="I55" s="58">
        <v>12.99</v>
      </c>
      <c r="J55" s="32">
        <v>162</v>
      </c>
      <c r="K55" s="32" t="s">
        <v>1150</v>
      </c>
      <c r="L55" s="32" t="s">
        <v>20</v>
      </c>
      <c r="M55" s="48"/>
      <c r="N55" s="48"/>
      <c r="O55" s="48"/>
      <c r="P55" s="32" t="s">
        <v>1533</v>
      </c>
    </row>
    <row r="56" spans="1:16" ht="28.8" customHeight="1" x14ac:dyDescent="0.25">
      <c r="A56" s="44" t="s">
        <v>1203</v>
      </c>
      <c r="B56" s="46" t="s">
        <v>1342</v>
      </c>
      <c r="C56" s="53">
        <v>36853</v>
      </c>
      <c r="D56" s="49" t="s">
        <v>1328</v>
      </c>
      <c r="E56" s="43" t="s">
        <v>1184</v>
      </c>
      <c r="F56" s="46" t="s">
        <v>1340</v>
      </c>
      <c r="G56" s="44" t="s">
        <v>46</v>
      </c>
      <c r="H56" s="44" t="s">
        <v>46</v>
      </c>
      <c r="I56" s="58" t="s">
        <v>1226</v>
      </c>
      <c r="J56" s="32">
        <v>504</v>
      </c>
      <c r="K56" s="32" t="s">
        <v>1341</v>
      </c>
      <c r="L56" s="32" t="s">
        <v>18</v>
      </c>
      <c r="M56" s="48"/>
      <c r="N56" s="48"/>
      <c r="O56" s="48"/>
      <c r="P56" s="32"/>
    </row>
    <row r="57" spans="1:16" s="35" customFormat="1" ht="14.4" x14ac:dyDescent="0.25">
      <c r="A57" s="44" t="s">
        <v>46</v>
      </c>
      <c r="B57" s="32" t="s">
        <v>835</v>
      </c>
      <c r="C57" s="53">
        <v>36923</v>
      </c>
      <c r="D57" s="43" t="s">
        <v>1328</v>
      </c>
      <c r="E57" s="43" t="s">
        <v>837</v>
      </c>
      <c r="F57" s="32" t="s">
        <v>836</v>
      </c>
      <c r="G57" s="44" t="s">
        <v>46</v>
      </c>
      <c r="H57" s="44" t="s">
        <v>46</v>
      </c>
      <c r="I57" s="58">
        <v>10</v>
      </c>
      <c r="J57" s="32">
        <v>224</v>
      </c>
      <c r="K57" s="32" t="s">
        <v>528</v>
      </c>
      <c r="L57" s="32" t="s">
        <v>20</v>
      </c>
      <c r="M57" s="48"/>
      <c r="N57" s="48"/>
      <c r="O57" s="48"/>
      <c r="P57" s="32" t="s">
        <v>839</v>
      </c>
    </row>
    <row r="58" spans="1:16" ht="28.8" x14ac:dyDescent="0.25">
      <c r="A58" s="44" t="s">
        <v>1201</v>
      </c>
      <c r="B58" s="46" t="s">
        <v>1257</v>
      </c>
      <c r="C58" s="53">
        <v>37145</v>
      </c>
      <c r="D58" s="49" t="s">
        <v>1328</v>
      </c>
      <c r="E58" s="49" t="s">
        <v>1250</v>
      </c>
      <c r="F58" s="32" t="s">
        <v>1251</v>
      </c>
      <c r="G58" s="32" t="s">
        <v>1226</v>
      </c>
      <c r="H58" s="44" t="s">
        <v>46</v>
      </c>
      <c r="I58" s="58" t="s">
        <v>1226</v>
      </c>
      <c r="J58" s="32">
        <v>261</v>
      </c>
      <c r="K58" s="32" t="s">
        <v>1256</v>
      </c>
      <c r="L58" s="32"/>
      <c r="M58" s="48"/>
      <c r="N58" s="48"/>
      <c r="O58" s="48"/>
      <c r="P58" s="32" t="s">
        <v>1258</v>
      </c>
    </row>
    <row r="59" spans="1:16" ht="14.4" customHeight="1" x14ac:dyDescent="0.3">
      <c r="A59" s="44" t="s">
        <v>46</v>
      </c>
      <c r="B59" s="32" t="s">
        <v>1196</v>
      </c>
      <c r="C59" s="53">
        <v>37165</v>
      </c>
      <c r="D59" s="49" t="s">
        <v>1328</v>
      </c>
      <c r="E59" s="49" t="s">
        <v>889</v>
      </c>
      <c r="F59" s="32" t="s">
        <v>1264</v>
      </c>
      <c r="G59" s="7" t="s">
        <v>46</v>
      </c>
      <c r="H59" s="32" t="s">
        <v>1016</v>
      </c>
      <c r="I59" s="58">
        <v>17.95</v>
      </c>
      <c r="J59" s="32">
        <v>256</v>
      </c>
      <c r="K59" s="32" t="s">
        <v>1263</v>
      </c>
      <c r="L59" s="32" t="s">
        <v>13</v>
      </c>
      <c r="M59" s="48"/>
      <c r="N59" s="48"/>
      <c r="O59" s="48"/>
      <c r="P59" s="32" t="s">
        <v>1262</v>
      </c>
    </row>
    <row r="60" spans="1:16" ht="28.8" x14ac:dyDescent="0.25">
      <c r="A60" s="44" t="s">
        <v>1202</v>
      </c>
      <c r="B60" s="46" t="s">
        <v>1259</v>
      </c>
      <c r="C60" s="53">
        <v>37880</v>
      </c>
      <c r="D60" s="49" t="s">
        <v>1328</v>
      </c>
      <c r="E60" s="49" t="s">
        <v>1250</v>
      </c>
      <c r="F60" s="32" t="s">
        <v>1251</v>
      </c>
      <c r="G60" s="32" t="s">
        <v>1226</v>
      </c>
      <c r="H60" s="44" t="s">
        <v>46</v>
      </c>
      <c r="I60" s="58" t="s">
        <v>1226</v>
      </c>
      <c r="J60" s="32">
        <v>259</v>
      </c>
      <c r="K60" s="32" t="s">
        <v>1260</v>
      </c>
      <c r="L60" s="32"/>
      <c r="M60" s="48"/>
      <c r="N60" s="48"/>
      <c r="O60" s="48"/>
      <c r="P60" s="32" t="s">
        <v>1261</v>
      </c>
    </row>
    <row r="61" spans="1:16" ht="28.8" x14ac:dyDescent="0.25">
      <c r="A61" s="44" t="s">
        <v>1204</v>
      </c>
      <c r="B61" s="32" t="s">
        <v>1197</v>
      </c>
      <c r="C61" s="53">
        <v>37917</v>
      </c>
      <c r="D61" s="49" t="s">
        <v>1328</v>
      </c>
      <c r="E61" s="43" t="s">
        <v>1184</v>
      </c>
      <c r="F61" s="46" t="s">
        <v>1340</v>
      </c>
      <c r="G61" s="44" t="s">
        <v>46</v>
      </c>
      <c r="H61" s="44" t="s">
        <v>46</v>
      </c>
      <c r="I61" s="58" t="s">
        <v>1226</v>
      </c>
      <c r="J61" s="32">
        <v>608</v>
      </c>
      <c r="K61" s="32" t="s">
        <v>1343</v>
      </c>
      <c r="L61" s="32"/>
      <c r="M61" s="48"/>
      <c r="N61" s="48"/>
      <c r="O61" s="48"/>
      <c r="P61" s="32" t="s">
        <v>1345</v>
      </c>
    </row>
    <row r="62" spans="1:16" ht="14.4" x14ac:dyDescent="0.25">
      <c r="A62" s="44" t="s">
        <v>46</v>
      </c>
      <c r="B62" s="32" t="s">
        <v>1337</v>
      </c>
      <c r="C62" s="53">
        <v>37931</v>
      </c>
      <c r="D62" s="49" t="s">
        <v>1329</v>
      </c>
      <c r="E62" s="49" t="s">
        <v>828</v>
      </c>
      <c r="F62" s="49" t="s">
        <v>95</v>
      </c>
      <c r="G62" s="49" t="s">
        <v>46</v>
      </c>
      <c r="H62" s="32" t="s">
        <v>1016</v>
      </c>
      <c r="I62" s="72">
        <v>40</v>
      </c>
      <c r="J62" s="32">
        <v>400</v>
      </c>
      <c r="K62" s="32" t="s">
        <v>1338</v>
      </c>
      <c r="L62" s="32"/>
      <c r="M62" s="48"/>
      <c r="N62" s="48"/>
      <c r="O62" s="48"/>
      <c r="P62" s="32" t="s">
        <v>1339</v>
      </c>
    </row>
    <row r="63" spans="1:16" ht="28.8" x14ac:dyDescent="0.25">
      <c r="A63" s="44" t="s">
        <v>1205</v>
      </c>
      <c r="B63" s="32" t="s">
        <v>1198</v>
      </c>
      <c r="C63" s="53">
        <v>38253</v>
      </c>
      <c r="D63" s="49" t="s">
        <v>1328</v>
      </c>
      <c r="E63" s="43" t="s">
        <v>1184</v>
      </c>
      <c r="F63" s="46" t="s">
        <v>1340</v>
      </c>
      <c r="G63" s="44" t="s">
        <v>46</v>
      </c>
      <c r="H63" s="44" t="s">
        <v>46</v>
      </c>
      <c r="I63" s="58" t="s">
        <v>1226</v>
      </c>
      <c r="J63" s="32">
        <v>112</v>
      </c>
      <c r="K63" s="32" t="s">
        <v>1344</v>
      </c>
      <c r="L63" s="32"/>
      <c r="M63" s="48"/>
      <c r="N63" s="48"/>
      <c r="O63" s="48"/>
      <c r="P63" s="32" t="s">
        <v>1534</v>
      </c>
    </row>
    <row r="64" spans="1:16" ht="28.8" customHeight="1" x14ac:dyDescent="0.3">
      <c r="A64" s="32" t="s">
        <v>1346</v>
      </c>
      <c r="B64" s="46" t="s">
        <v>1349</v>
      </c>
      <c r="C64" s="53">
        <v>38321</v>
      </c>
      <c r="D64" s="49" t="s">
        <v>1328</v>
      </c>
      <c r="E64" s="43" t="s">
        <v>1250</v>
      </c>
      <c r="F64" s="46" t="s">
        <v>1352</v>
      </c>
      <c r="G64" s="46" t="s">
        <v>1350</v>
      </c>
      <c r="H64" s="44" t="s">
        <v>46</v>
      </c>
      <c r="I64" s="58">
        <v>15.99</v>
      </c>
      <c r="J64" s="32">
        <v>198</v>
      </c>
      <c r="K64" s="32" t="s">
        <v>1351</v>
      </c>
      <c r="L64" s="4"/>
      <c r="M64" s="48"/>
      <c r="N64" s="48"/>
      <c r="O64" s="48"/>
      <c r="P64" s="32" t="s">
        <v>1535</v>
      </c>
    </row>
    <row r="65" spans="1:16" ht="28.8" customHeight="1" x14ac:dyDescent="0.3">
      <c r="A65" s="32" t="s">
        <v>1347</v>
      </c>
      <c r="B65" s="46" t="s">
        <v>1354</v>
      </c>
      <c r="C65" s="53">
        <v>38351</v>
      </c>
      <c r="D65" s="49" t="s">
        <v>1328</v>
      </c>
      <c r="E65" s="43" t="s">
        <v>1250</v>
      </c>
      <c r="F65" s="46" t="s">
        <v>1352</v>
      </c>
      <c r="G65" s="46" t="s">
        <v>1350</v>
      </c>
      <c r="H65" s="44" t="s">
        <v>46</v>
      </c>
      <c r="I65" s="58">
        <v>15.99</v>
      </c>
      <c r="J65" s="32">
        <v>327</v>
      </c>
      <c r="K65" s="32" t="s">
        <v>1353</v>
      </c>
      <c r="L65" s="4"/>
      <c r="M65" s="48"/>
      <c r="N65" s="48"/>
      <c r="O65" s="48"/>
      <c r="P65" s="46" t="s">
        <v>1357</v>
      </c>
    </row>
    <row r="66" spans="1:16" ht="28.8" x14ac:dyDescent="0.25">
      <c r="A66" s="44" t="s">
        <v>46</v>
      </c>
      <c r="B66" s="46" t="s">
        <v>1281</v>
      </c>
      <c r="C66" s="53">
        <v>38353</v>
      </c>
      <c r="D66" s="49" t="s">
        <v>1328</v>
      </c>
      <c r="E66" s="43" t="s">
        <v>1283</v>
      </c>
      <c r="F66" s="46" t="s">
        <v>1282</v>
      </c>
      <c r="G66" s="44" t="s">
        <v>46</v>
      </c>
      <c r="H66" s="44" t="s">
        <v>1253</v>
      </c>
      <c r="I66" s="58" t="s">
        <v>1226</v>
      </c>
      <c r="J66" s="58" t="s">
        <v>1226</v>
      </c>
      <c r="K66" s="32" t="s">
        <v>1284</v>
      </c>
      <c r="L66" s="32"/>
      <c r="M66" s="48"/>
      <c r="N66" s="48"/>
      <c r="O66" s="48"/>
      <c r="P66" s="32" t="s">
        <v>1286</v>
      </c>
    </row>
    <row r="67" spans="1:16" ht="14.4" x14ac:dyDescent="0.25">
      <c r="A67" s="44" t="s">
        <v>46</v>
      </c>
      <c r="B67" s="46" t="s">
        <v>888</v>
      </c>
      <c r="C67" s="53">
        <v>38421</v>
      </c>
      <c r="D67" s="43" t="s">
        <v>1328</v>
      </c>
      <c r="E67" s="32" t="s">
        <v>889</v>
      </c>
      <c r="F67" s="32" t="s">
        <v>56</v>
      </c>
      <c r="G67" s="44" t="s">
        <v>46</v>
      </c>
      <c r="H67" s="44" t="s">
        <v>46</v>
      </c>
      <c r="I67" s="58">
        <v>12.99</v>
      </c>
      <c r="J67" s="32">
        <v>192</v>
      </c>
      <c r="K67" s="32" t="s">
        <v>890</v>
      </c>
      <c r="L67" s="32" t="s">
        <v>18</v>
      </c>
      <c r="M67" s="48"/>
      <c r="N67" s="48"/>
      <c r="O67" s="48"/>
      <c r="P67" s="32" t="s">
        <v>1536</v>
      </c>
    </row>
    <row r="68" spans="1:16" ht="28.8" x14ac:dyDescent="0.25">
      <c r="A68" s="32" t="s">
        <v>1183</v>
      </c>
      <c r="B68" s="46" t="s">
        <v>1331</v>
      </c>
      <c r="C68" s="53">
        <v>38503</v>
      </c>
      <c r="D68" s="43" t="s">
        <v>1328</v>
      </c>
      <c r="E68" s="43" t="s">
        <v>1184</v>
      </c>
      <c r="F68" s="46" t="s">
        <v>1098</v>
      </c>
      <c r="G68" s="44" t="s">
        <v>46</v>
      </c>
      <c r="H68" s="44" t="s">
        <v>46</v>
      </c>
      <c r="I68" s="72">
        <v>12.99</v>
      </c>
      <c r="J68" s="32">
        <v>816</v>
      </c>
      <c r="K68" s="32" t="s">
        <v>1185</v>
      </c>
      <c r="L68" s="32"/>
      <c r="M68" s="48"/>
      <c r="N68" s="48"/>
      <c r="O68" s="48"/>
      <c r="P68" s="32" t="s">
        <v>1186</v>
      </c>
    </row>
    <row r="69" spans="1:16" ht="28.8" x14ac:dyDescent="0.25">
      <c r="A69" s="32" t="s">
        <v>1348</v>
      </c>
      <c r="B69" s="46" t="s">
        <v>1355</v>
      </c>
      <c r="C69" s="53">
        <v>38533</v>
      </c>
      <c r="D69" s="49" t="s">
        <v>1328</v>
      </c>
      <c r="E69" s="43" t="s">
        <v>1250</v>
      </c>
      <c r="F69" s="46" t="s">
        <v>1352</v>
      </c>
      <c r="G69" s="46" t="s">
        <v>1350</v>
      </c>
      <c r="H69" s="44" t="s">
        <v>46</v>
      </c>
      <c r="I69" s="58">
        <v>15.99</v>
      </c>
      <c r="J69" s="32">
        <v>336</v>
      </c>
      <c r="K69" s="32" t="s">
        <v>1356</v>
      </c>
      <c r="L69" s="32"/>
      <c r="M69" s="48"/>
      <c r="N69" s="48"/>
      <c r="O69" s="48"/>
      <c r="P69" s="32" t="s">
        <v>1358</v>
      </c>
    </row>
  </sheetData>
  <autoFilter ref="A3:P69" xr:uid="{E39C9F01-3772-487D-B13C-2D8941408E77}">
    <sortState xmlns:xlrd2="http://schemas.microsoft.com/office/spreadsheetml/2017/richdata2" ref="A4:P69">
      <sortCondition ref="C4:C69"/>
    </sortState>
  </autoFilter>
  <sortState xmlns:xlrd2="http://schemas.microsoft.com/office/spreadsheetml/2017/richdata2" ref="A4:P69">
    <sortCondition ref="C4:C69"/>
  </sortState>
  <mergeCells count="3">
    <mergeCell ref="M1:N1"/>
    <mergeCell ref="M2:N2"/>
    <mergeCell ref="F1:L1"/>
  </mergeCells>
  <phoneticPr fontId="15" type="noConversion"/>
  <conditionalFormatting sqref="I4:I54">
    <cfRule type="dataBar" priority="2">
      <dataBar>
        <cfvo type="min"/>
        <cfvo type="max"/>
        <color rgb="FFFF555A"/>
      </dataBar>
      <extLst>
        <ext xmlns:x14="http://schemas.microsoft.com/office/spreadsheetml/2009/9/main" uri="{B025F937-C7B1-47D3-B67F-A62EFF666E3E}">
          <x14:id>{88030D65-1E53-4D57-B177-EF19BA1A9DAC}</x14:id>
        </ext>
      </extLst>
    </cfRule>
  </conditionalFormatting>
  <conditionalFormatting sqref="I55:I57">
    <cfRule type="dataBar" priority="77">
      <dataBar>
        <cfvo type="min"/>
        <cfvo type="max"/>
        <color rgb="FFFF555A"/>
      </dataBar>
      <extLst>
        <ext xmlns:x14="http://schemas.microsoft.com/office/spreadsheetml/2009/9/main" uri="{B025F937-C7B1-47D3-B67F-A62EFF666E3E}">
          <x14:id>{301502FC-7F76-4366-9C9C-95B8D3501D0E}</x14:id>
        </ext>
      </extLst>
    </cfRule>
  </conditionalFormatting>
  <conditionalFormatting sqref="I58:I69">
    <cfRule type="dataBar" priority="7">
      <dataBar>
        <cfvo type="min"/>
        <cfvo type="max"/>
        <color rgb="FFFF555A"/>
      </dataBar>
      <extLst>
        <ext xmlns:x14="http://schemas.microsoft.com/office/spreadsheetml/2009/9/main" uri="{B025F937-C7B1-47D3-B67F-A62EFF666E3E}">
          <x14:id>{50520601-EFFC-41D1-8572-42EF7895E80E}</x14:id>
        </ext>
      </extLst>
    </cfRule>
  </conditionalFormatting>
  <conditionalFormatting sqref="J4:J68">
    <cfRule type="dataBar" priority="1">
      <dataBar>
        <cfvo type="min"/>
        <cfvo type="max"/>
        <color rgb="FF638EC6"/>
      </dataBar>
      <extLst>
        <ext xmlns:x14="http://schemas.microsoft.com/office/spreadsheetml/2009/9/main" uri="{B025F937-C7B1-47D3-B67F-A62EFF666E3E}">
          <x14:id>{0D409B3C-7592-4823-9B5F-B3044C66A9E3}</x14:id>
        </ext>
      </extLst>
    </cfRule>
  </conditionalFormatting>
  <pageMargins left="0.47244094488188981" right="0.35433070866141736" top="0.55118110236220474" bottom="0.47244094488188981" header="0.31496062992125984" footer="0.19685039370078741"/>
  <pageSetup paperSize="9" scale="49" fitToHeight="0" orientation="landscape" horizontalDpi="4294967293" r:id="rId1"/>
  <headerFooter>
    <oddFooter>&amp;L&amp;"Calibri,Regular"&amp;11&amp;F / &amp;A, as at &amp;D&amp;R&amp;"Calibri,Regular"&amp;11&amp;P (of &amp;N)</oddFooter>
  </headerFooter>
  <extLst>
    <ext xmlns:x14="http://schemas.microsoft.com/office/spreadsheetml/2009/9/main" uri="{78C0D931-6437-407d-A8EE-F0AAD7539E65}">
      <x14:conditionalFormattings>
        <x14:conditionalFormatting xmlns:xm="http://schemas.microsoft.com/office/excel/2006/main">
          <x14:cfRule type="dataBar" id="{88030D65-1E53-4D57-B177-EF19BA1A9DAC}">
            <x14:dataBar minLength="0" maxLength="100" border="1" negativeBarBorderColorSameAsPositive="0">
              <x14:cfvo type="autoMin"/>
              <x14:cfvo type="autoMax"/>
              <x14:borderColor rgb="FFFF555A"/>
              <x14:negativeFillColor rgb="FFFF0000"/>
              <x14:negativeBorderColor rgb="FFFF0000"/>
              <x14:axisColor rgb="FF000000"/>
            </x14:dataBar>
          </x14:cfRule>
          <xm:sqref>I4:I54</xm:sqref>
        </x14:conditionalFormatting>
        <x14:conditionalFormatting xmlns:xm="http://schemas.microsoft.com/office/excel/2006/main">
          <x14:cfRule type="dataBar" id="{301502FC-7F76-4366-9C9C-95B8D3501D0E}">
            <x14:dataBar minLength="0" maxLength="100" border="1" negativeBarBorderColorSameAsPositive="0">
              <x14:cfvo type="autoMin"/>
              <x14:cfvo type="autoMax"/>
              <x14:borderColor rgb="FFFF555A"/>
              <x14:negativeFillColor rgb="FFFF0000"/>
              <x14:negativeBorderColor rgb="FFFF0000"/>
              <x14:axisColor rgb="FF000000"/>
            </x14:dataBar>
          </x14:cfRule>
          <xm:sqref>I55:I57</xm:sqref>
        </x14:conditionalFormatting>
        <x14:conditionalFormatting xmlns:xm="http://schemas.microsoft.com/office/excel/2006/main">
          <x14:cfRule type="dataBar" id="{50520601-EFFC-41D1-8572-42EF7895E80E}">
            <x14:dataBar minLength="0" maxLength="100" border="1" negativeBarBorderColorSameAsPositive="0">
              <x14:cfvo type="autoMin"/>
              <x14:cfvo type="autoMax"/>
              <x14:borderColor rgb="FFFF555A"/>
              <x14:negativeFillColor rgb="FFFF0000"/>
              <x14:negativeBorderColor rgb="FFFF0000"/>
              <x14:axisColor rgb="FF000000"/>
            </x14:dataBar>
          </x14:cfRule>
          <xm:sqref>I58:I69</xm:sqref>
        </x14:conditionalFormatting>
        <x14:conditionalFormatting xmlns:xm="http://schemas.microsoft.com/office/excel/2006/main">
          <x14:cfRule type="dataBar" id="{0D409B3C-7592-4823-9B5F-B3044C66A9E3}">
            <x14:dataBar minLength="0" maxLength="100" border="1" negativeBarBorderColorSameAsPositive="0">
              <x14:cfvo type="autoMin"/>
              <x14:cfvo type="autoMax"/>
              <x14:borderColor rgb="FF638EC6"/>
              <x14:negativeFillColor rgb="FFFF0000"/>
              <x14:negativeBorderColor rgb="FFFF0000"/>
              <x14:axisColor rgb="FF000000"/>
            </x14:dataBar>
          </x14:cfRule>
          <xm:sqref>J4:J68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36E86DA-ACD5-44CB-A97F-7EE985A26653}">
          <x14:formula1>
            <xm:f>About!$B$90:$B$94</xm:f>
          </x14:formula1>
          <xm:sqref>M4:M69</xm:sqref>
        </x14:dataValidation>
        <x14:dataValidation type="list" allowBlank="1" showInputMessage="1" showErrorMessage="1" xr:uid="{BA35AA1C-8872-4162-AF0E-2AB0D36F2A91}">
          <x14:formula1>
            <xm:f>About!$B$97:$B$104</xm:f>
          </x14:formula1>
          <xm:sqref>N4:N69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6CC1-07CA-4DC8-AFDE-8EF9FD152AFF}">
  <sheetPr>
    <tabColor theme="5" tint="0.59999389629810485"/>
    <pageSetUpPr autoPageBreaks="0" fitToPage="1"/>
  </sheetPr>
  <dimension ref="A1:W132"/>
  <sheetViews>
    <sheetView zoomScale="80" zoomScaleNormal="80" zoomScaleSheetLayoutView="40" workbookViewId="0">
      <selection activeCell="B14" sqref="B14"/>
    </sheetView>
  </sheetViews>
  <sheetFormatPr defaultRowHeight="13.2" x14ac:dyDescent="0.25"/>
  <cols>
    <col min="1" max="1" width="21.77734375" customWidth="1"/>
    <col min="2" max="2" width="103.77734375" customWidth="1"/>
    <col min="3" max="3" width="20" style="13" bestFit="1" customWidth="1"/>
    <col min="4" max="4" width="21.6640625" bestFit="1" customWidth="1"/>
    <col min="5" max="5" width="41.77734375" bestFit="1" customWidth="1"/>
    <col min="6" max="6" width="12.109375" bestFit="1" customWidth="1"/>
    <col min="7" max="7" width="52.44140625" customWidth="1"/>
    <col min="8" max="8" width="116.88671875" customWidth="1"/>
    <col min="9" max="9" width="18.109375" bestFit="1" customWidth="1"/>
    <col min="10" max="10" width="10.33203125" bestFit="1" customWidth="1"/>
    <col min="11" max="11" width="14.6640625" customWidth="1"/>
    <col min="12" max="12" width="29.88671875" customWidth="1"/>
    <col min="13" max="13" width="95.21875" customWidth="1"/>
  </cols>
  <sheetData>
    <row r="1" spans="1:5" ht="25.8" x14ac:dyDescent="0.5">
      <c r="A1" s="1" t="s">
        <v>1388</v>
      </c>
    </row>
    <row r="3" spans="1:5" ht="14.4" x14ac:dyDescent="0.3">
      <c r="A3" s="3" t="s">
        <v>1559</v>
      </c>
    </row>
    <row r="4" spans="1:5" ht="14.4" x14ac:dyDescent="0.3">
      <c r="A4" s="3"/>
    </row>
    <row r="5" spans="1:5" ht="14.4" x14ac:dyDescent="0.3">
      <c r="A5" s="3" t="s">
        <v>457</v>
      </c>
      <c r="B5" s="2" t="s">
        <v>1560</v>
      </c>
      <c r="D5" s="15" t="s">
        <v>1562</v>
      </c>
      <c r="E5" s="2" t="s">
        <v>1563</v>
      </c>
    </row>
    <row r="6" spans="1:5" ht="14.4" x14ac:dyDescent="0.3">
      <c r="A6" s="3"/>
      <c r="B6" s="14" t="s">
        <v>458</v>
      </c>
      <c r="D6" s="15" t="s">
        <v>459</v>
      </c>
      <c r="E6" s="2" t="s">
        <v>1561</v>
      </c>
    </row>
    <row r="7" spans="1:5" ht="14.4" x14ac:dyDescent="0.3">
      <c r="A7" s="3" t="s">
        <v>460</v>
      </c>
      <c r="B7" s="2" t="s">
        <v>1586</v>
      </c>
      <c r="D7" s="15" t="s">
        <v>462</v>
      </c>
      <c r="E7" s="2" t="s">
        <v>1585</v>
      </c>
    </row>
    <row r="8" spans="1:5" ht="14.4" x14ac:dyDescent="0.3">
      <c r="B8" s="14" t="s">
        <v>461</v>
      </c>
    </row>
    <row r="9" spans="1:5" ht="14.4" x14ac:dyDescent="0.3">
      <c r="D9" s="15"/>
      <c r="E9" s="2"/>
    </row>
    <row r="10" spans="1:5" ht="14.4" x14ac:dyDescent="0.3">
      <c r="A10" s="16"/>
      <c r="B10" s="14"/>
      <c r="D10" s="15"/>
      <c r="E10" s="5"/>
    </row>
    <row r="11" spans="1:5" ht="14.4" x14ac:dyDescent="0.3">
      <c r="A11" s="3" t="s">
        <v>463</v>
      </c>
      <c r="B11" s="4"/>
      <c r="C11" s="5"/>
      <c r="D11" s="18"/>
      <c r="E11" s="19"/>
    </row>
    <row r="12" spans="1:5" ht="14.4" x14ac:dyDescent="0.3">
      <c r="A12" s="20" t="s">
        <v>464</v>
      </c>
      <c r="B12" s="20" t="s">
        <v>465</v>
      </c>
      <c r="C12" s="21" t="s">
        <v>466</v>
      </c>
      <c r="D12" s="18"/>
    </row>
    <row r="13" spans="1:5" ht="14.4" x14ac:dyDescent="0.3">
      <c r="A13" s="22">
        <v>1</v>
      </c>
      <c r="B13" s="23" t="s">
        <v>467</v>
      </c>
      <c r="C13" s="24">
        <v>45319</v>
      </c>
      <c r="D13" s="18"/>
      <c r="E13" s="19"/>
    </row>
    <row r="14" spans="1:5" ht="57.6" x14ac:dyDescent="0.25">
      <c r="A14" s="25">
        <v>1.1000000000000001</v>
      </c>
      <c r="B14" s="26" t="s">
        <v>1587</v>
      </c>
      <c r="C14" s="27">
        <v>45487</v>
      </c>
      <c r="D14" s="18"/>
      <c r="E14" s="28"/>
    </row>
    <row r="15" spans="1:5" x14ac:dyDescent="0.25">
      <c r="A15" s="29"/>
      <c r="B15" s="29"/>
      <c r="C15" s="30"/>
      <c r="D15" s="18"/>
      <c r="E15" s="19"/>
    </row>
    <row r="16" spans="1:5" x14ac:dyDescent="0.25">
      <c r="A16" s="29"/>
      <c r="B16" s="29"/>
      <c r="C16" s="30"/>
      <c r="D16" s="18"/>
      <c r="E16" s="19"/>
    </row>
    <row r="17" spans="1:11" x14ac:dyDescent="0.25">
      <c r="A17" s="18"/>
      <c r="B17" s="88"/>
      <c r="C17" s="18"/>
      <c r="D17" s="18"/>
      <c r="E17" s="19"/>
    </row>
    <row r="18" spans="1:11" ht="14.4" x14ac:dyDescent="0.3">
      <c r="A18" s="3" t="s">
        <v>468</v>
      </c>
      <c r="D18" s="4"/>
      <c r="E18" s="4"/>
      <c r="F18" s="4"/>
      <c r="G18" s="4"/>
      <c r="H18" s="4"/>
      <c r="I18" s="4"/>
      <c r="J18" s="4"/>
      <c r="K18" s="4"/>
    </row>
    <row r="19" spans="1:11" ht="14.4" x14ac:dyDescent="0.3">
      <c r="A19" s="17">
        <v>1.1000000000000001</v>
      </c>
      <c r="B19" s="4" t="s">
        <v>1537</v>
      </c>
      <c r="D19" s="4"/>
      <c r="E19" s="4"/>
      <c r="F19" s="4"/>
      <c r="G19" s="4"/>
      <c r="H19" s="4"/>
      <c r="I19" s="4"/>
      <c r="J19" s="4"/>
      <c r="K19" s="4"/>
    </row>
    <row r="20" spans="1:11" ht="14.4" x14ac:dyDescent="0.3">
      <c r="A20" s="31"/>
      <c r="B20" s="4"/>
      <c r="D20" s="4"/>
      <c r="E20" s="4"/>
      <c r="F20" s="4"/>
      <c r="G20" s="4"/>
      <c r="H20" s="4"/>
      <c r="I20" s="4"/>
      <c r="J20" s="4"/>
      <c r="K20" s="4"/>
    </row>
    <row r="21" spans="1:11" ht="14.4" x14ac:dyDescent="0.3">
      <c r="A21" s="17">
        <v>1.2</v>
      </c>
      <c r="B21" s="4" t="s">
        <v>469</v>
      </c>
    </row>
    <row r="22" spans="1:11" ht="14.4" x14ac:dyDescent="0.3">
      <c r="A22" s="31"/>
      <c r="B22" s="4"/>
    </row>
    <row r="23" spans="1:11" ht="14.4" x14ac:dyDescent="0.3">
      <c r="A23" s="17">
        <v>1.3</v>
      </c>
      <c r="B23" s="4" t="s">
        <v>470</v>
      </c>
    </row>
    <row r="24" spans="1:11" ht="14.4" x14ac:dyDescent="0.3">
      <c r="A24" s="31"/>
      <c r="B24" s="4"/>
    </row>
    <row r="25" spans="1:11" ht="14.4" x14ac:dyDescent="0.3">
      <c r="A25" s="17">
        <v>1.4</v>
      </c>
      <c r="B25" s="4" t="s">
        <v>471</v>
      </c>
    </row>
    <row r="26" spans="1:11" ht="14.4" x14ac:dyDescent="0.3">
      <c r="A26" s="31"/>
      <c r="B26" s="4"/>
    </row>
    <row r="27" spans="1:11" ht="14.4" x14ac:dyDescent="0.3">
      <c r="A27" s="17">
        <v>1.5</v>
      </c>
      <c r="B27" s="4" t="s">
        <v>472</v>
      </c>
    </row>
    <row r="28" spans="1:11" ht="14.4" x14ac:dyDescent="0.3">
      <c r="A28" s="31"/>
      <c r="B28" s="4"/>
    </row>
    <row r="29" spans="1:11" ht="14.4" x14ac:dyDescent="0.3">
      <c r="A29" s="17">
        <v>1.6</v>
      </c>
      <c r="B29" s="4" t="s">
        <v>473</v>
      </c>
    </row>
    <row r="30" spans="1:11" ht="14.4" x14ac:dyDescent="0.3">
      <c r="A30" s="31"/>
      <c r="B30" s="4"/>
    </row>
    <row r="31" spans="1:11" ht="14.4" x14ac:dyDescent="0.3">
      <c r="A31" s="17">
        <v>1.7</v>
      </c>
      <c r="B31" s="4" t="s">
        <v>1387</v>
      </c>
      <c r="D31" s="4"/>
      <c r="E31" s="4"/>
      <c r="F31" s="4"/>
      <c r="G31" s="4"/>
      <c r="H31" s="4"/>
      <c r="I31" s="4"/>
      <c r="J31" s="4"/>
      <c r="K31" s="4"/>
    </row>
    <row r="32" spans="1:11" ht="14.4" x14ac:dyDescent="0.3">
      <c r="A32" s="17"/>
      <c r="B32" s="4"/>
      <c r="D32" s="4"/>
      <c r="E32" s="4"/>
      <c r="F32" s="4"/>
      <c r="G32" s="4"/>
      <c r="H32" s="4"/>
      <c r="I32" s="4"/>
      <c r="J32" s="4"/>
      <c r="K32" s="4"/>
    </row>
    <row r="33" spans="1:11" ht="14.4" x14ac:dyDescent="0.3">
      <c r="A33" s="17">
        <v>1.8</v>
      </c>
      <c r="B33" s="4" t="s">
        <v>1567</v>
      </c>
      <c r="D33" s="4"/>
      <c r="E33" s="4"/>
      <c r="F33" s="4"/>
      <c r="G33" s="4"/>
      <c r="H33" s="4"/>
      <c r="I33" s="4"/>
      <c r="J33" s="4"/>
      <c r="K33" s="4"/>
    </row>
    <row r="34" spans="1:11" ht="14.4" x14ac:dyDescent="0.3">
      <c r="A34" s="17"/>
      <c r="B34" s="4"/>
      <c r="D34" s="4"/>
      <c r="E34" s="4"/>
      <c r="F34" s="4"/>
      <c r="G34" s="4"/>
      <c r="H34" s="4"/>
      <c r="I34" s="4"/>
      <c r="J34" s="4"/>
      <c r="K34" s="4"/>
    </row>
    <row r="35" spans="1:11" ht="14.4" x14ac:dyDescent="0.3">
      <c r="A35" s="17">
        <v>1.9</v>
      </c>
      <c r="B35" s="4" t="s">
        <v>1588</v>
      </c>
      <c r="D35" s="4"/>
      <c r="E35" s="4"/>
      <c r="F35" s="4"/>
      <c r="G35" s="4"/>
      <c r="H35" s="4"/>
      <c r="I35" s="4"/>
      <c r="J35" s="4"/>
      <c r="K35" s="4"/>
    </row>
    <row r="36" spans="1:11" ht="14.4" x14ac:dyDescent="0.3">
      <c r="A36" s="17"/>
      <c r="B36" s="4"/>
      <c r="D36" s="4"/>
      <c r="E36" s="4"/>
      <c r="F36" s="4"/>
      <c r="G36" s="4"/>
      <c r="H36" s="4"/>
      <c r="I36" s="4"/>
      <c r="J36" s="4"/>
      <c r="K36" s="4"/>
    </row>
    <row r="37" spans="1:11" ht="14.4" x14ac:dyDescent="0.3">
      <c r="A37" s="92">
        <v>1.1000000000000001</v>
      </c>
      <c r="B37" s="4" t="s">
        <v>1591</v>
      </c>
      <c r="D37" s="4"/>
      <c r="E37" s="4"/>
      <c r="F37" s="4"/>
      <c r="G37" s="4"/>
      <c r="H37" s="4"/>
      <c r="I37" s="4"/>
      <c r="J37" s="4"/>
      <c r="K37" s="4"/>
    </row>
    <row r="38" spans="1:11" ht="14.4" x14ac:dyDescent="0.3">
      <c r="A38" s="31"/>
      <c r="B38" s="4"/>
      <c r="D38" s="4"/>
      <c r="E38" s="4"/>
      <c r="F38" s="4"/>
      <c r="G38" s="4"/>
      <c r="H38" s="4"/>
      <c r="I38" s="4"/>
      <c r="J38" s="4"/>
      <c r="K38" s="4"/>
    </row>
    <row r="39" spans="1:11" ht="14.4" x14ac:dyDescent="0.3">
      <c r="A39" s="3" t="s">
        <v>474</v>
      </c>
      <c r="B39" s="4"/>
      <c r="C39" s="5"/>
      <c r="D39" s="4"/>
      <c r="E39" s="4"/>
      <c r="F39" s="4"/>
      <c r="G39" s="4"/>
      <c r="H39" s="4"/>
      <c r="I39" s="4"/>
      <c r="J39" s="4"/>
      <c r="K39" s="4"/>
    </row>
    <row r="40" spans="1:11" ht="14.4" x14ac:dyDescent="0.3">
      <c r="A40" s="17">
        <v>2.1</v>
      </c>
      <c r="B40" s="4" t="s">
        <v>475</v>
      </c>
      <c r="C40" s="5"/>
      <c r="D40" s="4"/>
      <c r="E40" s="4"/>
      <c r="F40" s="4"/>
      <c r="G40" s="4"/>
      <c r="H40" s="4"/>
      <c r="I40" s="4"/>
      <c r="J40" s="4"/>
      <c r="K40" s="4"/>
    </row>
    <row r="41" spans="1:11" ht="14.4" x14ac:dyDescent="0.3">
      <c r="A41" s="31"/>
      <c r="B41" s="4"/>
      <c r="C41" s="5"/>
      <c r="D41" s="4"/>
      <c r="E41" s="4"/>
      <c r="F41" s="4"/>
      <c r="G41" s="4"/>
      <c r="H41" s="4"/>
      <c r="I41" s="4"/>
      <c r="J41" s="4"/>
      <c r="K41" s="4"/>
    </row>
    <row r="42" spans="1:11" ht="14.4" x14ac:dyDescent="0.3">
      <c r="A42" s="17">
        <v>2.2000000000000002</v>
      </c>
      <c r="B42" s="4" t="s">
        <v>476</v>
      </c>
      <c r="C42" s="5"/>
      <c r="D42" s="4"/>
      <c r="E42" s="4"/>
      <c r="F42" s="4"/>
      <c r="G42" s="4"/>
      <c r="H42" s="4"/>
      <c r="I42" s="4"/>
      <c r="J42" s="4"/>
      <c r="K42" s="4"/>
    </row>
    <row r="43" spans="1:11" ht="14.4" x14ac:dyDescent="0.3">
      <c r="A43" s="4"/>
      <c r="B43" s="4"/>
      <c r="C43" s="5"/>
      <c r="D43" s="4"/>
      <c r="H43" s="4"/>
      <c r="I43" s="4"/>
      <c r="J43" s="4"/>
      <c r="K43" s="4"/>
    </row>
    <row r="44" spans="1:11" ht="14.4" x14ac:dyDescent="0.3">
      <c r="A44" s="3" t="s">
        <v>477</v>
      </c>
      <c r="D44" s="4"/>
      <c r="H44" s="4"/>
      <c r="I44" s="4"/>
      <c r="J44" s="4"/>
      <c r="K44" s="4"/>
    </row>
    <row r="45" spans="1:11" ht="14.4" x14ac:dyDescent="0.3">
      <c r="A45" s="17">
        <v>3.1</v>
      </c>
      <c r="B45" s="32" t="s">
        <v>1061</v>
      </c>
      <c r="D45" s="4"/>
      <c r="H45" s="4"/>
      <c r="I45" s="4"/>
      <c r="J45" s="4"/>
      <c r="K45" s="4"/>
    </row>
    <row r="46" spans="1:11" ht="14.4" x14ac:dyDescent="0.3">
      <c r="A46" s="17"/>
      <c r="B46" s="32"/>
      <c r="D46" s="4"/>
      <c r="H46" s="4"/>
      <c r="I46" s="4"/>
      <c r="J46" s="4"/>
      <c r="K46" s="4"/>
    </row>
    <row r="47" spans="1:11" ht="14.4" x14ac:dyDescent="0.3">
      <c r="A47" s="17">
        <v>3.2</v>
      </c>
      <c r="B47" s="32" t="s">
        <v>1069</v>
      </c>
    </row>
    <row r="48" spans="1:11" ht="14.4" x14ac:dyDescent="0.3">
      <c r="A48" s="17"/>
      <c r="B48" s="32"/>
    </row>
    <row r="49" spans="1:5" ht="14.4" x14ac:dyDescent="0.3">
      <c r="A49" s="17">
        <v>3.3</v>
      </c>
      <c r="B49" s="32" t="s">
        <v>1070</v>
      </c>
    </row>
    <row r="50" spans="1:5" ht="14.4" x14ac:dyDescent="0.3">
      <c r="A50" s="17"/>
      <c r="B50" s="32"/>
    </row>
    <row r="51" spans="1:5" ht="14.4" x14ac:dyDescent="0.3">
      <c r="A51" s="17">
        <v>3.4</v>
      </c>
      <c r="B51" s="32" t="s">
        <v>1538</v>
      </c>
    </row>
    <row r="52" spans="1:5" ht="14.4" x14ac:dyDescent="0.3">
      <c r="A52" s="17"/>
      <c r="B52" s="32"/>
    </row>
    <row r="53" spans="1:5" ht="14.4" x14ac:dyDescent="0.3">
      <c r="A53" s="17">
        <v>3.5</v>
      </c>
      <c r="B53" s="32" t="s">
        <v>478</v>
      </c>
    </row>
    <row r="54" spans="1:5" ht="14.4" x14ac:dyDescent="0.25">
      <c r="E54" s="32"/>
    </row>
    <row r="55" spans="1:5" ht="14.4" x14ac:dyDescent="0.3">
      <c r="A55" s="3" t="s">
        <v>479</v>
      </c>
    </row>
    <row r="56" spans="1:5" ht="14.4" x14ac:dyDescent="0.25">
      <c r="A56" s="33" t="s">
        <v>852</v>
      </c>
      <c r="B56" s="26" t="s">
        <v>1212</v>
      </c>
    </row>
    <row r="57" spans="1:5" ht="14.4" x14ac:dyDescent="0.25">
      <c r="A57" s="33" t="s">
        <v>1207</v>
      </c>
      <c r="B57" s="26" t="s">
        <v>1213</v>
      </c>
    </row>
    <row r="58" spans="1:5" ht="14.4" x14ac:dyDescent="0.25">
      <c r="A58" s="33" t="s">
        <v>1223</v>
      </c>
      <c r="B58" s="26" t="s">
        <v>1224</v>
      </c>
    </row>
    <row r="59" spans="1:5" ht="14.4" x14ac:dyDescent="0.25">
      <c r="A59" s="33" t="s">
        <v>480</v>
      </c>
      <c r="B59" s="26" t="s">
        <v>481</v>
      </c>
    </row>
    <row r="60" spans="1:5" ht="14.4" x14ac:dyDescent="0.25">
      <c r="A60" s="33" t="s">
        <v>482</v>
      </c>
      <c r="B60" s="26" t="s">
        <v>483</v>
      </c>
    </row>
    <row r="61" spans="1:5" ht="14.4" x14ac:dyDescent="0.25">
      <c r="A61" s="33" t="s">
        <v>657</v>
      </c>
      <c r="B61" s="26" t="s">
        <v>1568</v>
      </c>
    </row>
    <row r="62" spans="1:5" ht="14.4" x14ac:dyDescent="0.25">
      <c r="A62" s="33" t="s">
        <v>1062</v>
      </c>
      <c r="B62" s="26" t="s">
        <v>1063</v>
      </c>
    </row>
    <row r="63" spans="1:5" ht="28.8" x14ac:dyDescent="0.25">
      <c r="A63" s="33" t="s">
        <v>1015</v>
      </c>
      <c r="B63" s="26" t="s">
        <v>1064</v>
      </c>
    </row>
    <row r="64" spans="1:5" ht="28.8" x14ac:dyDescent="0.25">
      <c r="A64" s="33" t="s">
        <v>1016</v>
      </c>
      <c r="B64" s="26" t="s">
        <v>1065</v>
      </c>
    </row>
    <row r="65" spans="1:3" ht="14.4" x14ac:dyDescent="0.3">
      <c r="A65" s="4"/>
      <c r="B65" s="4"/>
    </row>
    <row r="66" spans="1:3" ht="14.4" x14ac:dyDescent="0.25">
      <c r="A66" s="34" t="s">
        <v>485</v>
      </c>
      <c r="B66" s="35"/>
    </row>
    <row r="67" spans="1:3" s="35" customFormat="1" ht="14.4" x14ac:dyDescent="0.25">
      <c r="A67" s="33" t="s">
        <v>486</v>
      </c>
      <c r="B67" s="33" t="s">
        <v>487</v>
      </c>
      <c r="C67" s="36"/>
    </row>
    <row r="68" spans="1:3" s="35" customFormat="1" ht="14.4" x14ac:dyDescent="0.25">
      <c r="A68" s="33" t="s">
        <v>488</v>
      </c>
      <c r="B68" s="33" t="s">
        <v>489</v>
      </c>
      <c r="C68" s="36"/>
    </row>
    <row r="69" spans="1:3" s="35" customFormat="1" ht="14.4" x14ac:dyDescent="0.25">
      <c r="A69" s="33" t="s">
        <v>490</v>
      </c>
      <c r="B69" s="33" t="s">
        <v>491</v>
      </c>
      <c r="C69" s="36"/>
    </row>
    <row r="70" spans="1:3" s="35" customFormat="1" ht="14.4" x14ac:dyDescent="0.25">
      <c r="A70" s="33" t="s">
        <v>492</v>
      </c>
      <c r="B70" s="33" t="s">
        <v>493</v>
      </c>
      <c r="C70" s="36"/>
    </row>
    <row r="71" spans="1:3" s="35" customFormat="1" ht="14.4" x14ac:dyDescent="0.25">
      <c r="A71" s="33" t="s">
        <v>880</v>
      </c>
      <c r="B71" s="33" t="s">
        <v>879</v>
      </c>
      <c r="C71" s="36"/>
    </row>
    <row r="72" spans="1:3" s="35" customFormat="1" ht="14.4" x14ac:dyDescent="0.25">
      <c r="A72" s="33" t="s">
        <v>877</v>
      </c>
      <c r="B72" s="33" t="s">
        <v>878</v>
      </c>
      <c r="C72" s="36"/>
    </row>
    <row r="73" spans="1:3" s="35" customFormat="1" ht="14.4" x14ac:dyDescent="0.25">
      <c r="A73" s="33" t="s">
        <v>494</v>
      </c>
      <c r="B73" s="33" t="s">
        <v>495</v>
      </c>
      <c r="C73" s="36"/>
    </row>
    <row r="74" spans="1:3" s="35" customFormat="1" ht="14.4" x14ac:dyDescent="0.25">
      <c r="A74" s="33" t="s">
        <v>496</v>
      </c>
      <c r="B74" s="33" t="s">
        <v>497</v>
      </c>
      <c r="C74" s="32"/>
    </row>
    <row r="75" spans="1:3" s="35" customFormat="1" ht="14.4" x14ac:dyDescent="0.25">
      <c r="A75" s="33" t="s">
        <v>1085</v>
      </c>
      <c r="B75" s="33" t="s">
        <v>1084</v>
      </c>
      <c r="C75" s="32"/>
    </row>
    <row r="76" spans="1:3" s="35" customFormat="1" ht="14.4" x14ac:dyDescent="0.25">
      <c r="A76" s="33" t="s">
        <v>498</v>
      </c>
      <c r="B76" s="33" t="s">
        <v>499</v>
      </c>
      <c r="C76" s="32"/>
    </row>
    <row r="77" spans="1:3" s="35" customFormat="1" ht="14.4" x14ac:dyDescent="0.25">
      <c r="A77" s="33" t="s">
        <v>500</v>
      </c>
      <c r="B77" s="33" t="s">
        <v>501</v>
      </c>
      <c r="C77" s="32"/>
    </row>
    <row r="78" spans="1:3" s="35" customFormat="1" ht="14.4" x14ac:dyDescent="0.25">
      <c r="A78" s="33" t="s">
        <v>502</v>
      </c>
      <c r="B78" s="33" t="s">
        <v>503</v>
      </c>
      <c r="C78" s="32"/>
    </row>
    <row r="79" spans="1:3" s="35" customFormat="1" ht="14.4" x14ac:dyDescent="0.25">
      <c r="A79" s="33" t="s">
        <v>504</v>
      </c>
      <c r="B79" s="33" t="s">
        <v>505</v>
      </c>
      <c r="C79" s="32"/>
    </row>
    <row r="80" spans="1:3" ht="14.4" x14ac:dyDescent="0.3">
      <c r="A80" s="33" t="s">
        <v>506</v>
      </c>
      <c r="B80" s="33" t="s">
        <v>507</v>
      </c>
      <c r="C80" s="4"/>
    </row>
    <row r="81" spans="1:5" ht="14.4" x14ac:dyDescent="0.3">
      <c r="A81" s="33" t="s">
        <v>508</v>
      </c>
      <c r="B81" s="33" t="s">
        <v>509</v>
      </c>
      <c r="C81" s="4"/>
    </row>
    <row r="82" spans="1:5" ht="14.4" x14ac:dyDescent="0.25">
      <c r="A82" s="33" t="s">
        <v>510</v>
      </c>
      <c r="B82" s="33" t="s">
        <v>511</v>
      </c>
    </row>
    <row r="83" spans="1:5" ht="14.4" x14ac:dyDescent="0.25">
      <c r="A83" s="33" t="s">
        <v>512</v>
      </c>
      <c r="B83" s="33" t="s">
        <v>513</v>
      </c>
    </row>
    <row r="84" spans="1:5" ht="14.4" x14ac:dyDescent="0.25">
      <c r="A84" s="33" t="s">
        <v>514</v>
      </c>
      <c r="B84" s="33" t="s">
        <v>515</v>
      </c>
    </row>
    <row r="85" spans="1:5" ht="14.4" x14ac:dyDescent="0.25">
      <c r="A85" s="33" t="s">
        <v>516</v>
      </c>
      <c r="B85" s="33" t="s">
        <v>517</v>
      </c>
    </row>
    <row r="86" spans="1:5" ht="14.4" x14ac:dyDescent="0.25">
      <c r="A86" s="33" t="s">
        <v>518</v>
      </c>
      <c r="B86" s="33" t="s">
        <v>519</v>
      </c>
    </row>
    <row r="87" spans="1:5" ht="14.4" x14ac:dyDescent="0.25">
      <c r="A87" s="33" t="s">
        <v>1398</v>
      </c>
      <c r="B87" s="33" t="s">
        <v>1397</v>
      </c>
    </row>
    <row r="88" spans="1:5" ht="14.4" x14ac:dyDescent="0.25">
      <c r="A88" s="32"/>
      <c r="B88" s="32"/>
    </row>
    <row r="89" spans="1:5" ht="14.4" x14ac:dyDescent="0.3">
      <c r="A89" s="3" t="s">
        <v>520</v>
      </c>
      <c r="D89" s="32"/>
      <c r="E89" s="32"/>
    </row>
    <row r="90" spans="1:5" ht="14.4" x14ac:dyDescent="0.3">
      <c r="A90" s="23" t="s">
        <v>521</v>
      </c>
      <c r="B90" s="37" t="s">
        <v>522</v>
      </c>
      <c r="D90" s="32"/>
      <c r="E90" s="32"/>
    </row>
    <row r="91" spans="1:5" ht="14.4" x14ac:dyDescent="0.3">
      <c r="A91" s="23" t="s">
        <v>523</v>
      </c>
      <c r="B91" s="38" t="s">
        <v>524</v>
      </c>
      <c r="D91" s="32"/>
      <c r="E91" s="32"/>
    </row>
    <row r="92" spans="1:5" ht="14.4" x14ac:dyDescent="0.3">
      <c r="A92" s="23" t="s">
        <v>525</v>
      </c>
      <c r="B92" s="37" t="s">
        <v>526</v>
      </c>
      <c r="D92" s="32"/>
      <c r="E92" s="32"/>
    </row>
    <row r="93" spans="1:5" ht="14.4" x14ac:dyDescent="0.3">
      <c r="A93" s="23" t="s">
        <v>527</v>
      </c>
      <c r="B93" s="38" t="s">
        <v>528</v>
      </c>
      <c r="D93" s="32"/>
      <c r="E93" s="32"/>
    </row>
    <row r="94" spans="1:5" ht="14.4" x14ac:dyDescent="0.3">
      <c r="A94" s="23" t="s">
        <v>529</v>
      </c>
      <c r="B94" s="38"/>
      <c r="D94" s="32"/>
      <c r="E94" s="32"/>
    </row>
    <row r="95" spans="1:5" ht="14.4" x14ac:dyDescent="0.25">
      <c r="D95" s="32"/>
      <c r="E95" s="32"/>
    </row>
    <row r="96" spans="1:5" ht="14.4" x14ac:dyDescent="0.3">
      <c r="A96" s="3" t="s">
        <v>530</v>
      </c>
      <c r="D96" s="32"/>
      <c r="E96" s="32"/>
    </row>
    <row r="97" spans="1:5" ht="14.4" x14ac:dyDescent="0.3">
      <c r="A97" s="23" t="s">
        <v>531</v>
      </c>
      <c r="B97" s="38" t="s">
        <v>20</v>
      </c>
      <c r="D97" s="32"/>
      <c r="E97" s="32"/>
    </row>
    <row r="98" spans="1:5" ht="14.4" x14ac:dyDescent="0.3">
      <c r="A98" s="23" t="s">
        <v>532</v>
      </c>
      <c r="B98" s="38" t="s">
        <v>18</v>
      </c>
      <c r="D98" s="32"/>
      <c r="E98" s="32"/>
    </row>
    <row r="99" spans="1:5" ht="14.4" x14ac:dyDescent="0.3">
      <c r="A99" s="23" t="s">
        <v>533</v>
      </c>
      <c r="B99" s="38" t="s">
        <v>10</v>
      </c>
      <c r="D99" s="32"/>
      <c r="E99" s="32"/>
    </row>
    <row r="100" spans="1:5" ht="14.4" x14ac:dyDescent="0.3">
      <c r="A100" s="23" t="s">
        <v>534</v>
      </c>
      <c r="B100" s="39" t="s">
        <v>13</v>
      </c>
      <c r="D100" s="32"/>
      <c r="E100" s="32"/>
    </row>
    <row r="101" spans="1:5" ht="14.4" x14ac:dyDescent="0.3">
      <c r="A101" s="23" t="s">
        <v>535</v>
      </c>
      <c r="B101" s="38" t="s">
        <v>25</v>
      </c>
      <c r="D101" s="32"/>
      <c r="E101" s="32"/>
    </row>
    <row r="102" spans="1:5" ht="14.4" x14ac:dyDescent="0.3">
      <c r="A102" s="23" t="s">
        <v>536</v>
      </c>
      <c r="B102" s="39" t="s">
        <v>536</v>
      </c>
      <c r="D102" s="32"/>
      <c r="E102" s="32"/>
    </row>
    <row r="103" spans="1:5" ht="14.4" x14ac:dyDescent="0.3">
      <c r="A103" s="23" t="s">
        <v>537</v>
      </c>
      <c r="B103" s="39" t="s">
        <v>537</v>
      </c>
      <c r="D103" s="32"/>
      <c r="E103" s="32"/>
    </row>
    <row r="104" spans="1:5" ht="14.4" x14ac:dyDescent="0.3">
      <c r="A104" s="23" t="s">
        <v>529</v>
      </c>
      <c r="B104" s="40"/>
      <c r="D104" s="32"/>
      <c r="E104" s="32"/>
    </row>
    <row r="105" spans="1:5" ht="14.4" x14ac:dyDescent="0.25">
      <c r="D105" s="32"/>
      <c r="E105" s="32"/>
    </row>
    <row r="106" spans="1:5" ht="14.4" x14ac:dyDescent="0.3">
      <c r="A106" s="3" t="s">
        <v>538</v>
      </c>
      <c r="D106" s="32"/>
      <c r="E106" s="32"/>
    </row>
    <row r="107" spans="1:5" ht="14.4" x14ac:dyDescent="0.3">
      <c r="A107" s="23" t="s">
        <v>539</v>
      </c>
      <c r="B107" s="41" t="s">
        <v>539</v>
      </c>
      <c r="D107" s="32"/>
      <c r="E107" s="32"/>
    </row>
    <row r="108" spans="1:5" ht="14.4" x14ac:dyDescent="0.3">
      <c r="A108" s="23" t="s">
        <v>540</v>
      </c>
      <c r="B108" s="41" t="s">
        <v>540</v>
      </c>
      <c r="D108" s="32"/>
      <c r="E108" s="32"/>
    </row>
    <row r="109" spans="1:5" ht="14.4" x14ac:dyDescent="0.3">
      <c r="A109" s="23" t="s">
        <v>541</v>
      </c>
      <c r="B109" s="41" t="s">
        <v>541</v>
      </c>
      <c r="D109" s="32"/>
      <c r="E109" s="32"/>
    </row>
    <row r="110" spans="1:5" ht="14.4" x14ac:dyDescent="0.3">
      <c r="A110" s="23" t="s">
        <v>542</v>
      </c>
      <c r="B110" s="41" t="s">
        <v>542</v>
      </c>
      <c r="D110" s="32"/>
      <c r="E110" s="32"/>
    </row>
    <row r="111" spans="1:5" ht="14.4" x14ac:dyDescent="0.3">
      <c r="A111" s="23" t="s">
        <v>543</v>
      </c>
      <c r="B111" s="41" t="s">
        <v>543</v>
      </c>
      <c r="D111" s="32"/>
      <c r="E111" s="32"/>
    </row>
    <row r="112" spans="1:5" ht="14.4" x14ac:dyDescent="0.3">
      <c r="A112" s="23" t="s">
        <v>544</v>
      </c>
      <c r="B112" s="41" t="s">
        <v>545</v>
      </c>
      <c r="D112" s="32"/>
      <c r="E112" s="32"/>
    </row>
    <row r="113" spans="1:23" ht="14.4" x14ac:dyDescent="0.3">
      <c r="A113" s="23" t="s">
        <v>527</v>
      </c>
      <c r="B113" s="41" t="s">
        <v>528</v>
      </c>
      <c r="D113" s="32"/>
      <c r="E113" s="32"/>
    </row>
    <row r="114" spans="1:23" ht="14.4" x14ac:dyDescent="0.3">
      <c r="A114" s="23" t="s">
        <v>529</v>
      </c>
      <c r="B114" s="41"/>
      <c r="D114" s="32"/>
      <c r="E114" s="32"/>
    </row>
    <row r="115" spans="1:23" ht="14.4" x14ac:dyDescent="0.3">
      <c r="A115" s="4"/>
      <c r="B115" s="4"/>
      <c r="D115" s="32"/>
      <c r="E115" s="32"/>
    </row>
    <row r="116" spans="1:23" ht="14.4" x14ac:dyDescent="0.3">
      <c r="A116" s="3" t="s">
        <v>1580</v>
      </c>
      <c r="B116" s="13"/>
      <c r="D116" s="32"/>
      <c r="E116" s="32"/>
    </row>
    <row r="117" spans="1:23" ht="14.4" x14ac:dyDescent="0.3">
      <c r="A117" s="87">
        <v>1</v>
      </c>
      <c r="B117" s="85" t="s">
        <v>1577</v>
      </c>
      <c r="D117" s="13"/>
      <c r="E117" s="13"/>
      <c r="F117" s="13"/>
      <c r="G117" s="13"/>
      <c r="H117" s="13"/>
      <c r="I117" s="13"/>
      <c r="J117" s="13"/>
      <c r="K117" s="13"/>
      <c r="L117" s="13"/>
      <c r="M117" s="13"/>
      <c r="N117" s="13"/>
      <c r="O117" s="13"/>
      <c r="P117" s="13"/>
      <c r="Q117" s="13"/>
      <c r="R117" s="13"/>
      <c r="S117" s="13"/>
      <c r="T117" s="13"/>
      <c r="U117" s="13"/>
      <c r="V117" s="13"/>
      <c r="W117" s="13"/>
    </row>
    <row r="118" spans="1:23" ht="14.4" x14ac:dyDescent="0.3">
      <c r="A118" s="87">
        <v>2</v>
      </c>
      <c r="B118" s="85" t="s">
        <v>1564</v>
      </c>
    </row>
    <row r="119" spans="1:23" ht="14.4" x14ac:dyDescent="0.3">
      <c r="A119" s="87">
        <v>3</v>
      </c>
      <c r="B119" s="85" t="s">
        <v>1565</v>
      </c>
    </row>
    <row r="120" spans="1:23" ht="14.4" x14ac:dyDescent="0.3">
      <c r="A120" s="87">
        <v>4</v>
      </c>
      <c r="B120" s="85" t="s">
        <v>1566</v>
      </c>
    </row>
    <row r="121" spans="1:23" ht="14.4" x14ac:dyDescent="0.3">
      <c r="A121" s="87">
        <v>5</v>
      </c>
      <c r="B121" s="85" t="s">
        <v>1573</v>
      </c>
    </row>
    <row r="122" spans="1:23" ht="14.4" x14ac:dyDescent="0.3">
      <c r="A122" s="87">
        <v>6</v>
      </c>
      <c r="B122" s="85" t="s">
        <v>1589</v>
      </c>
    </row>
    <row r="123" spans="1:23" ht="14.4" x14ac:dyDescent="0.3">
      <c r="A123" s="87">
        <v>7</v>
      </c>
      <c r="B123" s="85" t="s">
        <v>1569</v>
      </c>
    </row>
    <row r="124" spans="1:23" ht="14.4" x14ac:dyDescent="0.3">
      <c r="A124" s="87">
        <v>8</v>
      </c>
      <c r="B124" s="86" t="s">
        <v>1590</v>
      </c>
    </row>
    <row r="125" spans="1:23" ht="14.4" x14ac:dyDescent="0.3">
      <c r="A125" s="87">
        <v>9</v>
      </c>
      <c r="B125" s="85" t="s">
        <v>1584</v>
      </c>
    </row>
    <row r="126" spans="1:23" ht="14.4" x14ac:dyDescent="0.3">
      <c r="A126" s="87">
        <v>10</v>
      </c>
      <c r="B126" s="86" t="s">
        <v>1582</v>
      </c>
    </row>
    <row r="127" spans="1:23" ht="14.4" x14ac:dyDescent="0.3">
      <c r="A127" s="87">
        <v>11</v>
      </c>
      <c r="B127" s="86" t="s">
        <v>1581</v>
      </c>
    </row>
    <row r="128" spans="1:23" ht="14.4" x14ac:dyDescent="0.3">
      <c r="A128" s="87">
        <v>12</v>
      </c>
      <c r="B128" s="85" t="s">
        <v>1578</v>
      </c>
    </row>
    <row r="129" spans="1:2" ht="14.4" x14ac:dyDescent="0.3">
      <c r="A129" s="87">
        <v>13</v>
      </c>
      <c r="B129" s="86" t="s">
        <v>1579</v>
      </c>
    </row>
    <row r="130" spans="1:2" ht="14.4" x14ac:dyDescent="0.3">
      <c r="A130" s="87">
        <v>14</v>
      </c>
      <c r="B130" s="86" t="s">
        <v>1576</v>
      </c>
    </row>
    <row r="131" spans="1:2" ht="14.4" x14ac:dyDescent="0.3">
      <c r="A131" s="87">
        <v>15</v>
      </c>
      <c r="B131" s="86" t="s">
        <v>1574</v>
      </c>
    </row>
    <row r="132" spans="1:2" ht="14.4" x14ac:dyDescent="0.3">
      <c r="A132" s="87">
        <v>16</v>
      </c>
      <c r="B132" s="86" t="s">
        <v>1575</v>
      </c>
    </row>
  </sheetData>
  <phoneticPr fontId="14" type="noConversion"/>
  <hyperlinks>
    <hyperlink ref="B5" r:id="rId1" xr:uid="{7862A6B6-C54D-4DB7-ABF2-0036311557D3}"/>
    <hyperlink ref="E7" r:id="rId2" xr:uid="{910BB7C7-5AB7-422D-B4BC-5DB8406CBF34}"/>
    <hyperlink ref="E6" r:id="rId3" xr:uid="{9C9E7A89-0896-485A-9F7D-11747BB2B55D}"/>
    <hyperlink ref="B7" r:id="rId4" xr:uid="{81E49DA4-D695-4D1F-814D-4D63F7B634CA}"/>
    <hyperlink ref="B51" r:id="rId5" display="https://doctorwho.org.nz/archive/tsv35/scriptbooks.html" xr:uid="{418A2CD6-A58B-41FD-B8E7-EF37698B9697}"/>
    <hyperlink ref="E5" r:id="rId6" xr:uid="{6E45D156-9846-49EB-A0BC-A6244EBF31DA}"/>
  </hyperlinks>
  <pageMargins left="0.51181102362204722" right="0.43307086614173229" top="0.62992125984251968" bottom="0.6692913385826772" header="0.31496062992125984" footer="0.31496062992125984"/>
  <pageSetup paperSize="9" scale="51" fitToHeight="0" orientation="landscape" r:id="rId7"/>
  <headerFooter>
    <oddFooter>&amp;L&amp;"Calibri,Regular"&amp;11&amp;F / &amp;A, as at &amp;D&amp;R&amp;"Calibri,Regular"&amp;11&amp;P (of &amp;N)</oddFooter>
  </headerFooter>
  <rowBreaks count="1" manualBreakCount="1">
    <brk id="6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Virgin NAs</vt:lpstr>
      <vt:lpstr>Virgin MAs</vt:lpstr>
      <vt:lpstr>BBC EDAs</vt:lpstr>
      <vt:lpstr>BBC PDAs</vt:lpstr>
      <vt:lpstr>Telos &amp; Other Misc</vt:lpstr>
      <vt:lpstr>Reference &amp; Bios</vt:lpstr>
      <vt:lpstr>About</vt:lpstr>
      <vt:lpstr>About!Print_Area</vt:lpstr>
      <vt:lpstr>'BBC EDAs'!Print_Area</vt:lpstr>
      <vt:lpstr>'BBC PDAs'!Print_Area</vt:lpstr>
      <vt:lpstr>'Reference &amp; Bios'!Print_Area</vt:lpstr>
      <vt:lpstr>'Telos &amp; Other Misc'!Print_Area</vt:lpstr>
      <vt:lpstr>'Virgin MAs'!Print_Area</vt:lpstr>
      <vt:lpstr>'Virgin NAs'!Print_Area</vt:lpstr>
      <vt:lpstr>About!Print_Titles</vt:lpstr>
      <vt:lpstr>'BBC EDAs'!Print_Titles</vt:lpstr>
      <vt:lpstr>'BBC PDAs'!Print_Titles</vt:lpstr>
      <vt:lpstr>'Reference &amp; Bios'!Print_Titles</vt:lpstr>
      <vt:lpstr>'Telos &amp; Other Misc'!Print_Titles</vt:lpstr>
      <vt:lpstr>'Virgin MAs'!Print_Titles</vt:lpstr>
      <vt:lpstr>'Virgin NAs'!Print_Titles</vt:lpstr>
    </vt:vector>
  </TitlesOfParts>
  <Company>Richie's Crazy Collection</Company>
  <LinksUpToDate>false</LinksUpToDate>
  <SharedDoc>false</SharedDoc>
  <HyperlinkBase>https://ko-fi.com/richies_crazy_collection</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Doctor Who - The Wilderness Years Books Checklist</dc:title>
  <dc:subject>Doctor Who</dc:subject>
  <dc:creator>Richard Allison</dc:creator>
  <cp:keywords>DoctorWho, NAs, MAs, EDAs, PDAs</cp:keywords>
  <dc:description>Initial release</dc:description>
  <cp:lastModifiedBy>Richard Allison</cp:lastModifiedBy>
  <cp:lastPrinted>2024-01-26T15:55:31Z</cp:lastPrinted>
  <dcterms:created xsi:type="dcterms:W3CDTF">2023-11-13T14:44:11Z</dcterms:created>
  <dcterms:modified xsi:type="dcterms:W3CDTF">2024-07-12T13:33:04Z</dcterms:modified>
  <cp:category>Books, TV, Science-Fiction</cp:category>
  <cp:contentStatus>Live</cp:contentStatus>
</cp:coreProperties>
</file>